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 activeTab="0"/>
  </bookViews>
  <sheets>
    <sheet name="Tit.l." sheetId="1" r:id="rId1"/>
    <sheet name="FV" sheetId="2" r:id="rId2"/>
    <sheet name="volitelné" sheetId="3" r:id="rId3"/>
    <sheet name="inž." sheetId="4" r:id="rId4"/>
  </sheets>
  <definedNames>
    <definedName name="_xlnm.Print_Titles" localSheetId="1">'FV'!$1:$7</definedName>
  </definedNames>
  <calcPr calcId="152511"/>
</workbook>
</file>

<file path=xl/sharedStrings.xml><?xml version="1.0" encoding="utf-8"?>
<sst xmlns="http://schemas.openxmlformats.org/spreadsheetml/2006/main" count="201" uniqueCount="120">
  <si>
    <t>skupina</t>
  </si>
  <si>
    <t>cena bez DPH</t>
  </si>
  <si>
    <t>DPH</t>
  </si>
  <si>
    <t>cena s DPH</t>
  </si>
  <si>
    <t>SOUČET:</t>
  </si>
  <si>
    <t>Zpracoval:</t>
  </si>
  <si>
    <t>Jiné</t>
  </si>
  <si>
    <t>p. č.</t>
  </si>
  <si>
    <t>katalog</t>
  </si>
  <si>
    <t>materiál</t>
  </si>
  <si>
    <t>MJ</t>
  </si>
  <si>
    <t>počet</t>
  </si>
  <si>
    <t>jednotková cena</t>
  </si>
  <si>
    <t>souhrnná cena</t>
  </si>
  <si>
    <t>pozn.</t>
  </si>
  <si>
    <t>ks</t>
  </si>
  <si>
    <t>m</t>
  </si>
  <si>
    <t>Drobný instalační materiál</t>
  </si>
  <si>
    <t>spr</t>
  </si>
  <si>
    <t>označení/ typ</t>
  </si>
  <si>
    <t>práce</t>
  </si>
  <si>
    <t>Podklady pro rozpočet: pokyny investora</t>
  </si>
  <si>
    <t>Rozpočet:</t>
  </si>
  <si>
    <t>Fotovoltaická výrobna</t>
  </si>
  <si>
    <t>Volitelné technologie</t>
  </si>
  <si>
    <t>skup. II.: volitelné příslušenství</t>
  </si>
  <si>
    <t>skup. I.: fotovoltaická výrobna</t>
  </si>
  <si>
    <t>Al nosný profil</t>
  </si>
  <si>
    <t>fotovoltaické pole</t>
  </si>
  <si>
    <t>střídače a příslušenství</t>
  </si>
  <si>
    <t>Rozšíření záruky na střídače</t>
  </si>
  <si>
    <t>rozváděče</t>
  </si>
  <si>
    <t>LAPP ÖlFlex 6</t>
  </si>
  <si>
    <t xml:space="preserve">Solární kabel </t>
  </si>
  <si>
    <t>CYKY J5x4</t>
  </si>
  <si>
    <t>Kabel instalační</t>
  </si>
  <si>
    <t>Kabel sdělovací</t>
  </si>
  <si>
    <t>UTP cat5e</t>
  </si>
  <si>
    <t>kabely a konektory</t>
  </si>
  <si>
    <t>Solární konektor</t>
  </si>
  <si>
    <t>instalační materiál</t>
  </si>
  <si>
    <t>M2 50/50</t>
  </si>
  <si>
    <t>DZM 7</t>
  </si>
  <si>
    <t>DZM 8</t>
  </si>
  <si>
    <t>Spojka žlabu GZ</t>
  </si>
  <si>
    <t>Nástěnný držák GZ</t>
  </si>
  <si>
    <t>Stupačkový držák GZ</t>
  </si>
  <si>
    <t>Žlab instalační GZ</t>
  </si>
  <si>
    <t>SZM 1</t>
  </si>
  <si>
    <t>Spojovací materiál</t>
  </si>
  <si>
    <t>jiný materiál</t>
  </si>
  <si>
    <t>Fotovoltaický rozváděč IP65/43, vyzbrojený</t>
  </si>
  <si>
    <t>MC4 KST II</t>
  </si>
  <si>
    <t>MC4 KBT II</t>
  </si>
  <si>
    <t>montáž</t>
  </si>
  <si>
    <t>Montáž kabelových žlabů</t>
  </si>
  <si>
    <t>Tažení a montáž silových a sdělovacích kabelů</t>
  </si>
  <si>
    <t>Montáž FV střídače</t>
  </si>
  <si>
    <t>Montáž 3-pól. prvku do stáv. zařízení, vč. zapojení</t>
  </si>
  <si>
    <r>
      <t>Kabelové zakončení do 10mm</t>
    </r>
    <r>
      <rPr>
        <vertAlign val="superscript"/>
        <sz val="10"/>
        <color theme="1"/>
        <rFont val="Calibri"/>
        <family val="2"/>
        <scheme val="minor"/>
      </rPr>
      <t>2</t>
    </r>
  </si>
  <si>
    <t>Drobný spojovací materiál</t>
  </si>
  <si>
    <t>Montáž vyzbrojeného rozváděče</t>
  </si>
  <si>
    <t>Revize a jiná dokumentace</t>
  </si>
  <si>
    <t>Předání a školení obsluhy</t>
  </si>
  <si>
    <t>hod</t>
  </si>
  <si>
    <t>připojení LAN</t>
  </si>
  <si>
    <t>Konektor sdělovací</t>
  </si>
  <si>
    <t>RJ 45</t>
  </si>
  <si>
    <t>Přípravné práce a doprava materiálu</t>
  </si>
  <si>
    <t>Tažení a montáž sděl. kabelu</t>
  </si>
  <si>
    <t>Kabelové zakončení sděl.</t>
  </si>
  <si>
    <t>Vysílač povelu HDO</t>
  </si>
  <si>
    <t>Přijímač povelu HDO</t>
  </si>
  <si>
    <t>Enika P8 TR 2U DIN</t>
  </si>
  <si>
    <t>Enika P8 R2 DIN</t>
  </si>
  <si>
    <t>Zapojení a oživení pro pol. 5, 6</t>
  </si>
  <si>
    <t>mezisoučet FV</t>
  </si>
  <si>
    <t>FV celkem</t>
  </si>
  <si>
    <t>Volitelné celkem</t>
  </si>
  <si>
    <t>položka</t>
  </si>
  <si>
    <t>ovládání výkonu DS</t>
  </si>
  <si>
    <t>záruky</t>
  </si>
  <si>
    <t>Rozšíření záruky na FV panely</t>
  </si>
  <si>
    <t>Rozšíření záruky na montáž FV pole</t>
  </si>
  <si>
    <t>Rozšíření celkem</t>
  </si>
  <si>
    <t>Externí anténa pro pol. 5, 6</t>
  </si>
  <si>
    <t>P8 A EXT1</t>
  </si>
  <si>
    <t>SERVIS VINCENCI s.r.o., Vilibalda Svobody 948, Skuteč</t>
  </si>
  <si>
    <t>FVE 27,54 kWp</t>
  </si>
  <si>
    <t>zak. č. S0157-14-001</t>
  </si>
  <si>
    <t>Stavba fotovoltaické výrobny na provozovně firmy ve Skutči</t>
  </si>
  <si>
    <t>FVE SERVIS VINCENCI s.r.o. 27,54 kWp</t>
  </si>
  <si>
    <t>Upevňovací svorky</t>
  </si>
  <si>
    <t>Spojovací materiál pro konstrukci FV pole</t>
  </si>
  <si>
    <t>skup. III.: inženýrská a projekční činnost</t>
  </si>
  <si>
    <t>Ostatní drobný materiál</t>
  </si>
  <si>
    <t>CYKY J5x6</t>
  </si>
  <si>
    <t>JYTY O7x1</t>
  </si>
  <si>
    <t>inženýrská činnost</t>
  </si>
  <si>
    <t>Zpracování projektu, vých. Revize a administrace</t>
  </si>
  <si>
    <t>Oživení, nastavení, uvedení do provozu</t>
  </si>
  <si>
    <t>ul. V. Svobody 948, Skuteč</t>
  </si>
  <si>
    <t>Inženýrská činnost</t>
  </si>
  <si>
    <t>Montážní hák, nerezová ocel</t>
  </si>
  <si>
    <t>Montáž podkonstrukce pro FV panely, střecha taška nad 20°</t>
  </si>
  <si>
    <t>Montáž FV panelu nad 20°, výška nad 5m</t>
  </si>
  <si>
    <t>Dozbrojení HR, napojení</t>
  </si>
  <si>
    <t>CYKY J5x2,5</t>
  </si>
  <si>
    <t>Montáž akumulátorové baterie</t>
  </si>
  <si>
    <t xml:space="preserve">                                           Smlouva o připojení č. 17_SoP_01_4121331707</t>
  </si>
  <si>
    <t>Solarbattery 9,6 kWh vč. Rack</t>
  </si>
  <si>
    <t>srpen 2018</t>
  </si>
  <si>
    <t>FV panel  polykrystalický 270 Wp</t>
  </si>
  <si>
    <t xml:space="preserve"> 270 Wp</t>
  </si>
  <si>
    <t xml:space="preserve">Fotovoltaický měnič napětí </t>
  </si>
  <si>
    <t xml:space="preserve">Solární akumulátor </t>
  </si>
  <si>
    <t xml:space="preserve">Řídicí elektroměr </t>
  </si>
  <si>
    <t>Hybrid HV 10,0</t>
  </si>
  <si>
    <t>Hybrid HV 8,0</t>
  </si>
  <si>
    <t>elektroměr 3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</si>
</sst>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&quot;Kč&quot;;[Red]#,##0.0\ &quot;Kč&quot;"/>
    <numFmt numFmtId="165" formatCode="#,##0.00\ &quot;Kč&quot;"/>
    <numFmt numFmtId="166" formatCode="#,##0\ &quot;Kč&quot;"/>
    <numFmt numFmtId="167" formatCode="#,##0.00\ _K_č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5" tint="0.39998000860214233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/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Border="1"/>
    <xf numFmtId="164" fontId="0" fillId="0" borderId="0" xfId="0" applyNumberFormat="1"/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/>
    <xf numFmtId="0" fontId="7" fillId="0" borderId="0" xfId="0" applyFont="1"/>
    <xf numFmtId="49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165" fontId="0" fillId="0" borderId="0" xfId="0" applyNumberFormat="1" applyFill="1"/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5" fontId="0" fillId="2" borderId="0" xfId="0" applyNumberForma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/>
    <xf numFmtId="165" fontId="0" fillId="0" borderId="0" xfId="0" applyNumberFormat="1" applyFill="1" applyAlignment="1">
      <alignment horizontal="right"/>
    </xf>
    <xf numFmtId="0" fontId="9" fillId="0" borderId="0" xfId="0" applyFont="1" applyFill="1"/>
    <xf numFmtId="165" fontId="9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/>
    <xf numFmtId="0" fontId="7" fillId="0" borderId="0" xfId="0" applyFont="1" applyFill="1"/>
    <xf numFmtId="0" fontId="0" fillId="0" borderId="0" xfId="0" applyFill="1" applyBorder="1"/>
    <xf numFmtId="165" fontId="0" fillId="0" borderId="0" xfId="0" applyNumberFormat="1" applyFill="1" applyBorder="1"/>
    <xf numFmtId="0" fontId="10" fillId="0" borderId="0" xfId="0" applyFont="1" applyFill="1" applyBorder="1"/>
    <xf numFmtId="166" fontId="10" fillId="0" borderId="0" xfId="0" applyNumberFormat="1" applyFont="1" applyFill="1" applyBorder="1"/>
    <xf numFmtId="166" fontId="0" fillId="0" borderId="0" xfId="0" applyNumberFormat="1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166" fontId="9" fillId="0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/>
    <xf numFmtId="0" fontId="2" fillId="0" borderId="0" xfId="0" applyFont="1"/>
    <xf numFmtId="0" fontId="13" fillId="0" borderId="0" xfId="0" applyFont="1"/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5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/>
    <xf numFmtId="0" fontId="11" fillId="0" borderId="0" xfId="0" applyNumberFormat="1" applyFont="1" applyAlignment="1">
      <alignment horizontal="left"/>
    </xf>
    <xf numFmtId="0" fontId="11" fillId="0" borderId="0" xfId="0" applyFont="1" applyAlignment="1" quotePrefix="1">
      <alignment horizontal="left"/>
    </xf>
    <xf numFmtId="0" fontId="11" fillId="5" borderId="0" xfId="0" applyNumberFormat="1" applyFont="1" applyFill="1" applyAlignment="1">
      <alignment horizontal="left"/>
    </xf>
    <xf numFmtId="0" fontId="14" fillId="5" borderId="0" xfId="0" applyNumberFormat="1" applyFont="1" applyFill="1" applyAlignment="1">
      <alignment horizontal="center"/>
    </xf>
    <xf numFmtId="0" fontId="14" fillId="5" borderId="0" xfId="0" applyNumberFormat="1" applyFont="1" applyFill="1" applyAlignment="1">
      <alignment horizontal="left"/>
    </xf>
    <xf numFmtId="0" fontId="14" fillId="5" borderId="0" xfId="0" applyNumberFormat="1" applyFont="1" applyFill="1"/>
    <xf numFmtId="0" fontId="14" fillId="5" borderId="0" xfId="0" applyNumberFormat="1" applyFont="1" applyFill="1" applyAlignment="1">
      <alignment horizontal="right"/>
    </xf>
    <xf numFmtId="165" fontId="14" fillId="5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left" vertical="center"/>
    </xf>
    <xf numFmtId="0" fontId="11" fillId="6" borderId="0" xfId="0" applyFont="1" applyFill="1"/>
    <xf numFmtId="0" fontId="2" fillId="6" borderId="0" xfId="0" applyFont="1" applyFill="1"/>
    <xf numFmtId="165" fontId="2" fillId="6" borderId="0" xfId="0" applyNumberFormat="1" applyFont="1" applyFill="1"/>
    <xf numFmtId="0" fontId="15" fillId="0" borderId="0" xfId="0" applyFont="1"/>
    <xf numFmtId="0" fontId="11" fillId="0" borderId="0" xfId="0" applyFont="1" applyFill="1"/>
    <xf numFmtId="0" fontId="11" fillId="4" borderId="0" xfId="0" applyFont="1" applyFill="1" applyAlignment="1">
      <alignment horizontal="left" vertical="center"/>
    </xf>
    <xf numFmtId="0" fontId="0" fillId="7" borderId="0" xfId="0" applyFill="1"/>
    <xf numFmtId="0" fontId="16" fillId="7" borderId="0" xfId="0" applyFont="1" applyFill="1" applyAlignment="1">
      <alignment horizontal="center"/>
    </xf>
    <xf numFmtId="165" fontId="11" fillId="7" borderId="0" xfId="0" applyNumberFormat="1" applyFont="1" applyFill="1" applyAlignment="1">
      <alignment horizontal="right"/>
    </xf>
    <xf numFmtId="0" fontId="11" fillId="7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/>
    <xf numFmtId="0" fontId="11" fillId="7" borderId="0" xfId="0" applyNumberFormat="1" applyFont="1" applyFill="1" applyAlignment="1">
      <alignment horizontal="center"/>
    </xf>
    <xf numFmtId="0" fontId="16" fillId="7" borderId="0" xfId="0" applyNumberFormat="1" applyFont="1" applyFill="1" applyAlignment="1">
      <alignment horizontal="center"/>
    </xf>
    <xf numFmtId="0" fontId="11" fillId="7" borderId="0" xfId="0" applyNumberFormat="1" applyFont="1" applyFill="1"/>
    <xf numFmtId="0" fontId="11" fillId="7" borderId="0" xfId="0" applyNumberFormat="1" applyFont="1" applyFill="1" applyAlignment="1">
      <alignment horizontal="left"/>
    </xf>
    <xf numFmtId="167" fontId="11" fillId="0" borderId="0" xfId="0" applyNumberFormat="1" applyFont="1"/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 horizontal="left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/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left"/>
    </xf>
    <xf numFmtId="0" fontId="14" fillId="0" borderId="0" xfId="0" applyNumberFormat="1" applyFont="1" applyFill="1"/>
    <xf numFmtId="0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1" fillId="0" borderId="0" xfId="0" applyNumberFormat="1" applyFont="1" applyFill="1"/>
    <xf numFmtId="165" fontId="2" fillId="0" borderId="0" xfId="0" applyNumberFormat="1" applyFont="1" applyFill="1"/>
    <xf numFmtId="0" fontId="7" fillId="8" borderId="1" xfId="0" applyFont="1" applyFill="1" applyBorder="1"/>
    <xf numFmtId="166" fontId="10" fillId="8" borderId="2" xfId="0" applyNumberFormat="1" applyFont="1" applyFill="1" applyBorder="1" applyAlignment="1">
      <alignment horizontal="right"/>
    </xf>
    <xf numFmtId="166" fontId="10" fillId="8" borderId="3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"/>
  <sheetViews>
    <sheetView tabSelected="1" workbookViewId="0" topLeftCell="A13">
      <selection activeCell="D30" sqref="D30"/>
    </sheetView>
  </sheetViews>
  <sheetFormatPr defaultColWidth="9.140625" defaultRowHeight="15"/>
  <cols>
    <col min="1" max="1" width="1.28515625" style="0" customWidth="1"/>
    <col min="2" max="2" width="3.57421875" style="0" customWidth="1"/>
    <col min="3" max="3" width="33.421875" style="0" customWidth="1"/>
    <col min="4" max="4" width="16.00390625" style="0" customWidth="1"/>
    <col min="5" max="5" width="4.57421875" style="0" customWidth="1"/>
    <col min="6" max="6" width="15.00390625" style="0" customWidth="1"/>
    <col min="7" max="7" width="5.00390625" style="0" customWidth="1"/>
    <col min="8" max="8" width="16.7109375" style="0" customWidth="1"/>
    <col min="9" max="9" width="13.28125" style="0" bestFit="1" customWidth="1"/>
  </cols>
  <sheetData>
    <row r="1" spans="2:8" ht="15">
      <c r="B1" s="1"/>
      <c r="C1" s="2"/>
      <c r="D1" s="2"/>
      <c r="E1" s="3"/>
      <c r="H1" s="4"/>
    </row>
    <row r="2" spans="2:8" ht="15">
      <c r="B2" s="5"/>
      <c r="E2" s="6"/>
      <c r="H2" s="4"/>
    </row>
    <row r="3" spans="2:8" ht="15">
      <c r="B3" s="5"/>
      <c r="E3" s="6"/>
      <c r="H3" s="4"/>
    </row>
    <row r="4" spans="2:8" ht="15">
      <c r="B4" s="5"/>
      <c r="E4" s="6"/>
      <c r="H4" s="7"/>
    </row>
    <row r="5" spans="2:8" ht="15">
      <c r="B5" s="5"/>
      <c r="E5" s="6"/>
      <c r="H5" s="4"/>
    </row>
    <row r="6" spans="2:8" ht="15">
      <c r="B6" s="5"/>
      <c r="E6" s="6"/>
      <c r="H6" s="8"/>
    </row>
    <row r="7" spans="2:6" ht="15">
      <c r="B7" s="9"/>
      <c r="C7" s="5"/>
      <c r="D7" s="5"/>
      <c r="E7" s="10"/>
      <c r="F7" s="5"/>
    </row>
    <row r="8" spans="2:6" ht="15">
      <c r="B8" s="5"/>
      <c r="C8" s="5"/>
      <c r="D8" s="5"/>
      <c r="E8" s="10"/>
      <c r="F8" s="5"/>
    </row>
    <row r="9" ht="19.5" customHeight="1">
      <c r="E9" s="6"/>
    </row>
    <row r="10" ht="24" customHeight="1"/>
    <row r="11" ht="33" customHeight="1"/>
    <row r="12" ht="21">
      <c r="B12" s="11" t="s">
        <v>87</v>
      </c>
    </row>
    <row r="13" ht="18.75">
      <c r="B13" s="12" t="s">
        <v>88</v>
      </c>
    </row>
    <row r="14" ht="9" customHeight="1"/>
    <row r="15" spans="2:8" ht="15">
      <c r="B15" t="s">
        <v>89</v>
      </c>
      <c r="H15" s="13" t="s">
        <v>111</v>
      </c>
    </row>
    <row r="17" spans="2:10" ht="15">
      <c r="B17" s="14"/>
      <c r="C17" s="14" t="s">
        <v>90</v>
      </c>
      <c r="D17" s="14"/>
      <c r="E17" s="15"/>
      <c r="F17" s="15"/>
      <c r="G17" s="15"/>
      <c r="H17" s="14"/>
      <c r="I17" s="14"/>
      <c r="J17" s="14"/>
    </row>
    <row r="18" spans="2:10" ht="15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15">
      <c r="B19" s="16"/>
      <c r="D19" s="14"/>
      <c r="E19" s="14"/>
      <c r="F19" s="14"/>
      <c r="G19" s="14"/>
      <c r="H19" s="14"/>
      <c r="I19" s="14"/>
      <c r="J19" s="14"/>
    </row>
    <row r="20" spans="2:10" ht="15">
      <c r="B20" s="15"/>
      <c r="C20" s="69" t="s">
        <v>21</v>
      </c>
      <c r="D20" s="14"/>
      <c r="E20" s="15"/>
      <c r="F20" s="15"/>
      <c r="G20" s="17"/>
      <c r="H20" s="14"/>
      <c r="I20" s="14"/>
      <c r="J20" s="14"/>
    </row>
    <row r="21" spans="2:10" ht="15">
      <c r="B21" s="15"/>
      <c r="C21" s="69" t="s">
        <v>109</v>
      </c>
      <c r="D21" s="14"/>
      <c r="E21" s="15"/>
      <c r="F21" s="15"/>
      <c r="G21" s="17"/>
      <c r="H21" s="14"/>
      <c r="I21" s="14"/>
      <c r="J21" s="14"/>
    </row>
    <row r="22" spans="2:10" ht="15">
      <c r="B22" s="15"/>
      <c r="C22" s="14"/>
      <c r="D22" s="14"/>
      <c r="E22" s="15"/>
      <c r="F22" s="15"/>
      <c r="G22" s="17"/>
      <c r="H22" s="14"/>
      <c r="I22" s="14"/>
      <c r="J22" s="14"/>
    </row>
    <row r="23" spans="2:10" ht="18.75">
      <c r="B23" s="15"/>
      <c r="C23" s="18" t="s">
        <v>22</v>
      </c>
      <c r="D23" s="19"/>
      <c r="E23" s="20"/>
      <c r="F23" s="20"/>
      <c r="G23" s="21"/>
      <c r="H23" s="19"/>
      <c r="I23" s="14"/>
      <c r="J23" s="14"/>
    </row>
    <row r="24" spans="2:10" ht="15">
      <c r="B24" s="15"/>
      <c r="C24" s="22" t="s">
        <v>0</v>
      </c>
      <c r="D24" s="23" t="s">
        <v>1</v>
      </c>
      <c r="E24" s="23"/>
      <c r="F24" s="23" t="s">
        <v>2</v>
      </c>
      <c r="G24" s="24"/>
      <c r="H24" s="23" t="s">
        <v>3</v>
      </c>
      <c r="I24" s="14"/>
      <c r="J24" s="14"/>
    </row>
    <row r="25" spans="2:10" ht="15">
      <c r="B25" s="15"/>
      <c r="C25" s="14"/>
      <c r="D25" s="14"/>
      <c r="E25" s="15"/>
      <c r="F25" s="15"/>
      <c r="G25" s="17"/>
      <c r="H25" s="14"/>
      <c r="I25" s="14"/>
      <c r="J25" s="14"/>
    </row>
    <row r="26" spans="2:10" ht="15">
      <c r="B26" s="15"/>
      <c r="C26" s="14" t="s">
        <v>23</v>
      </c>
      <c r="D26" s="25">
        <f>'FV'!I69</f>
        <v>0</v>
      </c>
      <c r="E26" s="25"/>
      <c r="F26" s="25">
        <f>D26*0.21</f>
        <v>0</v>
      </c>
      <c r="G26" s="25"/>
      <c r="H26" s="25">
        <f>D26+F26</f>
        <v>0</v>
      </c>
      <c r="I26" s="14"/>
      <c r="J26" s="14"/>
    </row>
    <row r="27" spans="2:10" ht="15">
      <c r="B27" s="15"/>
      <c r="C27" s="14"/>
      <c r="D27" s="25"/>
      <c r="E27" s="25"/>
      <c r="F27" s="25"/>
      <c r="G27" s="25"/>
      <c r="H27" s="25"/>
      <c r="I27" s="14"/>
      <c r="J27" s="14"/>
    </row>
    <row r="28" spans="2:10" ht="15">
      <c r="B28" s="15"/>
      <c r="C28" s="14" t="s">
        <v>24</v>
      </c>
      <c r="D28" s="25">
        <f>volitelné!I21</f>
        <v>0</v>
      </c>
      <c r="E28" s="25"/>
      <c r="F28" s="25">
        <f>D28*0.21</f>
        <v>0</v>
      </c>
      <c r="G28" s="25"/>
      <c r="H28" s="25">
        <f>D28+F28</f>
        <v>0</v>
      </c>
      <c r="I28" s="14"/>
      <c r="J28" s="14"/>
    </row>
    <row r="29" spans="2:10" ht="15">
      <c r="B29" s="15"/>
      <c r="C29" s="14"/>
      <c r="D29" s="25"/>
      <c r="E29" s="25"/>
      <c r="F29" s="25"/>
      <c r="G29" s="25"/>
      <c r="H29" s="25"/>
      <c r="I29" s="14"/>
      <c r="J29" s="14"/>
    </row>
    <row r="30" spans="2:10" ht="15">
      <c r="B30" s="15"/>
      <c r="C30" s="14" t="s">
        <v>102</v>
      </c>
      <c r="D30" s="25">
        <f>'inž.'!I17</f>
        <v>0</v>
      </c>
      <c r="E30" s="25"/>
      <c r="F30" s="25">
        <f>D30*0.21</f>
        <v>0</v>
      </c>
      <c r="G30" s="25"/>
      <c r="H30" s="25">
        <f>D30+F30</f>
        <v>0</v>
      </c>
      <c r="I30" s="14"/>
      <c r="J30" s="14"/>
    </row>
    <row r="31" spans="2:10" ht="15">
      <c r="B31" s="15"/>
      <c r="C31" s="14"/>
      <c r="D31" s="25"/>
      <c r="E31" s="25"/>
      <c r="F31" s="25"/>
      <c r="G31" s="25"/>
      <c r="H31" s="25"/>
      <c r="I31" s="14"/>
      <c r="J31" s="14"/>
    </row>
    <row r="32" spans="2:10" ht="15">
      <c r="B32" s="14"/>
      <c r="C32" s="14" t="s">
        <v>6</v>
      </c>
      <c r="D32" s="25"/>
      <c r="E32" s="25"/>
      <c r="F32" s="25"/>
      <c r="G32" s="25"/>
      <c r="H32" s="25"/>
      <c r="I32" s="14"/>
      <c r="J32" s="14"/>
    </row>
    <row r="33" spans="2:10" ht="18.75">
      <c r="B33" s="14"/>
      <c r="C33" s="26"/>
      <c r="D33" s="27"/>
      <c r="E33" s="27"/>
      <c r="F33" s="27"/>
      <c r="G33" s="28"/>
      <c r="H33" s="25"/>
      <c r="I33" s="14"/>
      <c r="J33" s="14"/>
    </row>
    <row r="34" spans="2:10" ht="15">
      <c r="B34" s="14"/>
      <c r="C34" s="14"/>
      <c r="D34" s="25"/>
      <c r="E34" s="25"/>
      <c r="F34" s="25"/>
      <c r="G34" s="25"/>
      <c r="H34" s="25"/>
      <c r="I34" s="14"/>
      <c r="J34" s="14"/>
    </row>
    <row r="35" spans="2:10" ht="15">
      <c r="B35" s="16"/>
      <c r="C35" s="14"/>
      <c r="D35" s="25"/>
      <c r="E35" s="25"/>
      <c r="F35" s="25"/>
      <c r="G35" s="25"/>
      <c r="H35" s="25"/>
      <c r="I35" s="14"/>
      <c r="J35" s="14"/>
    </row>
    <row r="36" spans="2:10" ht="15">
      <c r="B36" s="15"/>
      <c r="C36" s="14"/>
      <c r="D36" s="25"/>
      <c r="E36" s="25"/>
      <c r="F36" s="25"/>
      <c r="G36" s="25"/>
      <c r="H36" s="25"/>
      <c r="I36" s="14"/>
      <c r="J36" s="14"/>
    </row>
    <row r="37" spans="2:10" ht="18.75">
      <c r="B37" s="15"/>
      <c r="C37" s="99" t="s">
        <v>4</v>
      </c>
      <c r="D37" s="100">
        <f>SUM(D25:D36)</f>
        <v>0</v>
      </c>
      <c r="E37" s="100"/>
      <c r="F37" s="100">
        <f>ROUND(SUM(F26:F36),0)</f>
        <v>0</v>
      </c>
      <c r="G37" s="100"/>
      <c r="H37" s="101">
        <f>ROUND(SUM(D37+F37),0)</f>
        <v>0</v>
      </c>
      <c r="I37" s="14"/>
      <c r="J37" s="14"/>
    </row>
    <row r="38" spans="2:10" ht="15">
      <c r="B38" s="15"/>
      <c r="C38" s="14"/>
      <c r="D38" s="14"/>
      <c r="E38" s="15"/>
      <c r="F38" s="15"/>
      <c r="G38" s="17"/>
      <c r="H38" s="14"/>
      <c r="I38" s="14"/>
      <c r="J38" s="14"/>
    </row>
    <row r="39" spans="2:10" ht="15">
      <c r="B39" s="15"/>
      <c r="C39" s="14"/>
      <c r="D39" s="14"/>
      <c r="E39" s="15"/>
      <c r="F39" s="15"/>
      <c r="G39" s="17"/>
      <c r="H39" s="14"/>
      <c r="I39" s="14"/>
      <c r="J39" s="14"/>
    </row>
    <row r="40" spans="2:10" ht="15">
      <c r="B40" s="15"/>
      <c r="C40" s="42"/>
      <c r="D40" s="14"/>
      <c r="E40" s="15"/>
      <c r="F40" s="15"/>
      <c r="G40" s="17"/>
      <c r="H40" s="14"/>
      <c r="I40" s="14"/>
      <c r="J40" s="14"/>
    </row>
    <row r="41" spans="2:10" ht="15">
      <c r="B41" s="14"/>
      <c r="C41" s="69"/>
      <c r="D41" s="14"/>
      <c r="E41" s="15"/>
      <c r="F41" s="15"/>
      <c r="G41" s="14"/>
      <c r="H41" s="14"/>
      <c r="I41" s="14"/>
      <c r="J41" s="14"/>
    </row>
    <row r="42" spans="2:10" ht="18.75">
      <c r="B42" s="14"/>
      <c r="C42" s="26"/>
      <c r="D42" s="14"/>
      <c r="E42" s="14"/>
      <c r="F42" s="14"/>
      <c r="G42" s="29"/>
      <c r="H42" s="14"/>
      <c r="I42" s="14"/>
      <c r="J42" s="14"/>
    </row>
    <row r="43" spans="2:10" ht="15">
      <c r="B43" s="14"/>
      <c r="C43" s="14" t="s">
        <v>5</v>
      </c>
      <c r="D43" s="14"/>
      <c r="E43" s="14"/>
      <c r="F43" s="14"/>
      <c r="G43" s="14"/>
      <c r="H43" s="14"/>
      <c r="I43" s="14"/>
      <c r="J43" s="14"/>
    </row>
    <row r="44" spans="2:10" ht="15">
      <c r="B44" s="16"/>
      <c r="C44" s="14"/>
      <c r="D44" s="14"/>
      <c r="E44" s="15"/>
      <c r="F44" s="15"/>
      <c r="G44" s="14"/>
      <c r="H44" s="14"/>
      <c r="I44" s="14"/>
      <c r="J44" s="14"/>
    </row>
    <row r="45" spans="2:10" ht="15">
      <c r="B45" s="15"/>
      <c r="C45" s="14"/>
      <c r="D45" s="14"/>
      <c r="E45" s="15"/>
      <c r="F45" s="15"/>
      <c r="G45" s="17"/>
      <c r="H45" s="14"/>
      <c r="I45" s="14"/>
      <c r="J45" s="14"/>
    </row>
    <row r="46" spans="2:10" ht="15">
      <c r="B46" s="15"/>
      <c r="C46" s="14"/>
      <c r="D46" s="14"/>
      <c r="E46" s="15"/>
      <c r="F46" s="15"/>
      <c r="G46" s="17"/>
      <c r="H46" s="14"/>
      <c r="I46" s="14"/>
      <c r="J46" s="14"/>
    </row>
    <row r="47" spans="2:10" ht="15">
      <c r="B47" s="15"/>
      <c r="C47" s="14"/>
      <c r="D47" s="14"/>
      <c r="E47" s="15"/>
      <c r="F47" s="15"/>
      <c r="G47" s="17"/>
      <c r="H47" s="14"/>
      <c r="I47" s="14"/>
      <c r="J47" s="14"/>
    </row>
    <row r="48" spans="2:10" ht="15">
      <c r="B48" s="15"/>
      <c r="C48" s="14"/>
      <c r="D48" s="14"/>
      <c r="E48" s="14"/>
      <c r="F48" s="14"/>
      <c r="G48" s="17"/>
      <c r="H48" s="14"/>
      <c r="I48" s="14"/>
      <c r="J48" s="14"/>
    </row>
    <row r="49" spans="2:10" ht="18.75">
      <c r="B49" s="15"/>
      <c r="C49" s="26"/>
      <c r="D49" s="14"/>
      <c r="E49" s="14"/>
      <c r="F49" s="14"/>
      <c r="G49" s="29"/>
      <c r="H49" s="14"/>
      <c r="I49" s="14"/>
      <c r="J49" s="14"/>
    </row>
    <row r="50" spans="2:10" ht="15">
      <c r="B50" s="14"/>
      <c r="C50" s="14"/>
      <c r="D50" s="14"/>
      <c r="E50" s="14"/>
      <c r="F50" s="14"/>
      <c r="G50" s="17"/>
      <c r="H50" s="14"/>
      <c r="I50" s="14"/>
      <c r="J50" s="14"/>
    </row>
    <row r="51" spans="2:10" ht="41.25" customHeight="1">
      <c r="B51" s="14"/>
      <c r="C51" s="14"/>
      <c r="D51" s="14"/>
      <c r="E51" s="14"/>
      <c r="F51" s="14"/>
      <c r="G51" s="17"/>
      <c r="H51" s="14"/>
      <c r="I51" s="14"/>
      <c r="J51" s="14"/>
    </row>
    <row r="52" spans="2:10" ht="18.75">
      <c r="B52" s="14"/>
      <c r="C52" s="30"/>
      <c r="D52" s="14"/>
      <c r="E52" s="14"/>
      <c r="F52" s="14"/>
      <c r="G52" s="17"/>
      <c r="H52" s="14"/>
      <c r="I52" s="14"/>
      <c r="J52" s="14"/>
    </row>
    <row r="53" spans="2:10" ht="15">
      <c r="B53" s="31"/>
      <c r="C53" s="31"/>
      <c r="D53" s="31"/>
      <c r="E53" s="31"/>
      <c r="F53" s="31"/>
      <c r="G53" s="32"/>
      <c r="H53" s="31"/>
      <c r="I53" s="31"/>
      <c r="J53" s="14"/>
    </row>
    <row r="54" spans="2:10" ht="15.75">
      <c r="B54" s="31"/>
      <c r="C54" s="33"/>
      <c r="D54" s="31"/>
      <c r="E54" s="31"/>
      <c r="F54" s="31"/>
      <c r="G54" s="34"/>
      <c r="H54" s="31"/>
      <c r="I54" s="31"/>
      <c r="J54" s="14"/>
    </row>
    <row r="55" spans="2:10" ht="15">
      <c r="B55" s="31"/>
      <c r="C55" s="31"/>
      <c r="D55" s="31"/>
      <c r="E55" s="31"/>
      <c r="F55" s="31"/>
      <c r="G55" s="35"/>
      <c r="H55" s="31"/>
      <c r="I55" s="31"/>
      <c r="J55" s="14"/>
    </row>
    <row r="56" spans="2:10" ht="15">
      <c r="B56" s="31"/>
      <c r="C56" s="31"/>
      <c r="D56" s="31"/>
      <c r="E56" s="31"/>
      <c r="F56" s="31"/>
      <c r="G56" s="35"/>
      <c r="H56" s="31"/>
      <c r="I56" s="31"/>
      <c r="J56" s="14"/>
    </row>
    <row r="57" spans="2:10" ht="15">
      <c r="B57" s="31"/>
      <c r="C57" s="31"/>
      <c r="D57" s="31"/>
      <c r="E57" s="31"/>
      <c r="F57" s="31"/>
      <c r="G57" s="35"/>
      <c r="H57" s="31"/>
      <c r="I57" s="31"/>
      <c r="J57" s="14"/>
    </row>
    <row r="58" spans="2:10" ht="15">
      <c r="B58" s="31"/>
      <c r="C58" s="36"/>
      <c r="D58" s="31"/>
      <c r="E58" s="31"/>
      <c r="F58" s="31"/>
      <c r="G58" s="35"/>
      <c r="H58" s="31"/>
      <c r="I58" s="31"/>
      <c r="J58" s="14"/>
    </row>
    <row r="59" spans="2:10" ht="18.75">
      <c r="B59" s="31"/>
      <c r="C59" s="37"/>
      <c r="D59" s="31"/>
      <c r="E59" s="31"/>
      <c r="F59" s="31"/>
      <c r="G59" s="38"/>
      <c r="H59" s="31"/>
      <c r="I59" s="31"/>
      <c r="J59" s="14"/>
    </row>
    <row r="60" spans="2:10" ht="15">
      <c r="B60" s="31"/>
      <c r="C60" s="31"/>
      <c r="D60" s="31"/>
      <c r="E60" s="31"/>
      <c r="F60" s="31"/>
      <c r="G60" s="31"/>
      <c r="H60" s="31"/>
      <c r="I60" s="31"/>
      <c r="J60" s="14"/>
    </row>
    <row r="61" spans="2:10" ht="15">
      <c r="B61" s="31"/>
      <c r="C61" s="31"/>
      <c r="D61" s="31"/>
      <c r="E61" s="31"/>
      <c r="F61" s="31"/>
      <c r="G61" s="31"/>
      <c r="H61" s="31"/>
      <c r="I61" s="31"/>
      <c r="J61" s="14"/>
    </row>
    <row r="62" spans="2:10" ht="15">
      <c r="B62" s="31"/>
      <c r="C62" s="31"/>
      <c r="D62" s="31"/>
      <c r="E62" s="31"/>
      <c r="F62" s="31"/>
      <c r="G62" s="31"/>
      <c r="H62" s="31"/>
      <c r="I62" s="31"/>
      <c r="J62" s="14"/>
    </row>
    <row r="63" spans="2:10" ht="15">
      <c r="B63" s="31"/>
      <c r="C63" s="31"/>
      <c r="D63" s="31"/>
      <c r="E63" s="31"/>
      <c r="F63" s="31"/>
      <c r="G63" s="31"/>
      <c r="H63" s="31"/>
      <c r="I63" s="31"/>
      <c r="J63" s="14"/>
    </row>
    <row r="64" spans="2:10" ht="15">
      <c r="B64" s="31"/>
      <c r="C64" s="31"/>
      <c r="D64" s="31"/>
      <c r="E64" s="31"/>
      <c r="F64" s="31"/>
      <c r="G64" s="31"/>
      <c r="H64" s="31"/>
      <c r="I64" s="31"/>
      <c r="J64" s="14"/>
    </row>
    <row r="65" spans="2:10" ht="15">
      <c r="B65" s="31"/>
      <c r="C65" s="31"/>
      <c r="D65" s="31"/>
      <c r="E65" s="31"/>
      <c r="F65" s="31"/>
      <c r="G65" s="31"/>
      <c r="H65" s="31"/>
      <c r="I65" s="31"/>
      <c r="J65" s="14"/>
    </row>
    <row r="66" spans="2:10" ht="15">
      <c r="B66" s="31"/>
      <c r="C66" s="31"/>
      <c r="D66" s="31"/>
      <c r="E66" s="31"/>
      <c r="F66" s="31"/>
      <c r="G66" s="31"/>
      <c r="H66" s="31"/>
      <c r="I66" s="31"/>
      <c r="J66" s="14"/>
    </row>
    <row r="67" spans="2:10" ht="15">
      <c r="B67" s="31"/>
      <c r="C67" s="31"/>
      <c r="D67" s="31"/>
      <c r="E67" s="31"/>
      <c r="F67" s="31"/>
      <c r="G67" s="31"/>
      <c r="H67" s="31"/>
      <c r="I67" s="31"/>
      <c r="J67" s="14"/>
    </row>
    <row r="68" spans="2:10" ht="15">
      <c r="B68" s="31"/>
      <c r="C68" s="31"/>
      <c r="D68" s="31"/>
      <c r="E68" s="31"/>
      <c r="F68" s="31"/>
      <c r="G68" s="31"/>
      <c r="H68" s="31"/>
      <c r="I68" s="31"/>
      <c r="J68" s="14"/>
    </row>
    <row r="69" spans="2:10" ht="15">
      <c r="B69" s="31"/>
      <c r="C69" s="31"/>
      <c r="D69" s="31"/>
      <c r="E69" s="31"/>
      <c r="F69" s="31"/>
      <c r="G69" s="31"/>
      <c r="H69" s="31"/>
      <c r="I69" s="31"/>
      <c r="J69" s="14"/>
    </row>
    <row r="70" spans="2:10" ht="15">
      <c r="B70" s="31"/>
      <c r="C70" s="31"/>
      <c r="D70" s="31"/>
      <c r="E70" s="31"/>
      <c r="F70" s="31"/>
      <c r="G70" s="31"/>
      <c r="H70" s="31"/>
      <c r="I70" s="31"/>
      <c r="J70" s="14"/>
    </row>
    <row r="71" spans="2:10" ht="15">
      <c r="B71" s="14"/>
      <c r="C71" s="14"/>
      <c r="D71" s="14"/>
      <c r="E71" s="14"/>
      <c r="F71" s="14"/>
      <c r="G71" s="14"/>
      <c r="H71" s="14"/>
      <c r="I71" s="14"/>
      <c r="J71" s="14"/>
    </row>
  </sheetData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6"/>
  <sheetViews>
    <sheetView view="pageBreakPreview" zoomScale="90" zoomScaleSheetLayoutView="90" workbookViewId="0" topLeftCell="A1">
      <selection activeCell="H53" sqref="H53"/>
    </sheetView>
  </sheetViews>
  <sheetFormatPr defaultColWidth="9.140625" defaultRowHeight="15"/>
  <cols>
    <col min="1" max="1" width="0.5625" style="0" customWidth="1"/>
    <col min="2" max="2" width="4.57421875" style="0" customWidth="1"/>
    <col min="3" max="3" width="6.8515625" style="0" customWidth="1"/>
    <col min="4" max="4" width="47.140625" style="0" customWidth="1"/>
    <col min="5" max="5" width="24.00390625" style="0" customWidth="1"/>
    <col min="6" max="6" width="4.28125" style="0" customWidth="1"/>
    <col min="7" max="7" width="6.7109375" style="0" customWidth="1"/>
    <col min="8" max="9" width="14.28125" style="0" customWidth="1"/>
    <col min="10" max="10" width="14.7109375" style="0" customWidth="1"/>
  </cols>
  <sheetData>
    <row r="1" ht="9" customHeight="1"/>
    <row r="2" ht="18.75">
      <c r="B2" s="48" t="s">
        <v>91</v>
      </c>
    </row>
    <row r="3" ht="15">
      <c r="B3" s="47" t="s">
        <v>101</v>
      </c>
    </row>
    <row r="4" ht="8.25" customHeight="1"/>
    <row r="5" ht="15">
      <c r="B5" s="68" t="s">
        <v>26</v>
      </c>
    </row>
    <row r="7" spans="2:10" ht="15">
      <c r="B7" s="39" t="s">
        <v>7</v>
      </c>
      <c r="C7" s="39" t="s">
        <v>8</v>
      </c>
      <c r="D7" s="64" t="s">
        <v>9</v>
      </c>
      <c r="E7" s="40" t="s">
        <v>19</v>
      </c>
      <c r="F7" s="39" t="s">
        <v>10</v>
      </c>
      <c r="G7" s="39" t="s">
        <v>11</v>
      </c>
      <c r="H7" s="40" t="s">
        <v>12</v>
      </c>
      <c r="I7" s="40" t="s">
        <v>13</v>
      </c>
      <c r="J7" s="40" t="s">
        <v>14</v>
      </c>
    </row>
    <row r="8" spans="2:10" ht="15">
      <c r="B8" s="71"/>
      <c r="C8" s="71"/>
      <c r="D8" s="72" t="s">
        <v>28</v>
      </c>
      <c r="E8" s="71"/>
      <c r="F8" s="71"/>
      <c r="G8" s="71"/>
      <c r="H8" s="73"/>
      <c r="I8" s="73"/>
      <c r="J8" s="74"/>
    </row>
    <row r="9" spans="2:10" ht="15">
      <c r="B9" s="41">
        <v>1</v>
      </c>
      <c r="C9" s="41"/>
      <c r="D9" s="42" t="s">
        <v>112</v>
      </c>
      <c r="E9" s="42" t="s">
        <v>113</v>
      </c>
      <c r="F9" s="41" t="s">
        <v>15</v>
      </c>
      <c r="G9" s="41">
        <v>102</v>
      </c>
      <c r="H9" s="50"/>
      <c r="I9" s="50">
        <f>G9*H9</f>
        <v>0</v>
      </c>
      <c r="J9" s="52"/>
    </row>
    <row r="10" spans="2:10" ht="15">
      <c r="B10" s="41">
        <v>2</v>
      </c>
      <c r="C10" s="41"/>
      <c r="D10" s="44" t="s">
        <v>27</v>
      </c>
      <c r="E10" s="42"/>
      <c r="F10" s="43" t="s">
        <v>16</v>
      </c>
      <c r="G10" s="43">
        <v>144</v>
      </c>
      <c r="H10" s="51"/>
      <c r="I10" s="50">
        <f aca="true" t="shared" si="0" ref="I10:I14">G10*H10</f>
        <v>0</v>
      </c>
      <c r="J10" s="53"/>
    </row>
    <row r="11" spans="2:10" ht="15">
      <c r="B11" s="43">
        <v>3</v>
      </c>
      <c r="C11" s="43"/>
      <c r="D11" s="42" t="s">
        <v>92</v>
      </c>
      <c r="E11" s="42"/>
      <c r="F11" s="41" t="s">
        <v>15</v>
      </c>
      <c r="G11" s="41">
        <v>234</v>
      </c>
      <c r="H11" s="50"/>
      <c r="I11" s="50">
        <f t="shared" si="0"/>
        <v>0</v>
      </c>
      <c r="J11" s="52"/>
    </row>
    <row r="12" spans="2:10" ht="15">
      <c r="B12" s="41">
        <v>4</v>
      </c>
      <c r="C12" s="41"/>
      <c r="D12" s="42" t="s">
        <v>103</v>
      </c>
      <c r="E12" s="42"/>
      <c r="F12" s="41" t="s">
        <v>15</v>
      </c>
      <c r="G12" s="41">
        <v>258</v>
      </c>
      <c r="H12" s="50"/>
      <c r="I12" s="50">
        <f t="shared" si="0"/>
        <v>0</v>
      </c>
      <c r="J12" s="52"/>
    </row>
    <row r="13" spans="2:10" ht="15">
      <c r="B13" s="41">
        <v>5</v>
      </c>
      <c r="C13" s="41"/>
      <c r="D13" s="42" t="s">
        <v>93</v>
      </c>
      <c r="E13" s="42"/>
      <c r="F13" s="41" t="s">
        <v>18</v>
      </c>
      <c r="G13" s="41">
        <v>1</v>
      </c>
      <c r="H13" s="50"/>
      <c r="I13" s="50">
        <f t="shared" si="0"/>
        <v>0</v>
      </c>
      <c r="J13" s="52"/>
    </row>
    <row r="14" spans="2:10" ht="15">
      <c r="B14" s="41">
        <v>6</v>
      </c>
      <c r="C14" s="41"/>
      <c r="D14" s="42" t="s">
        <v>95</v>
      </c>
      <c r="E14" s="42"/>
      <c r="F14" s="41" t="s">
        <v>18</v>
      </c>
      <c r="G14" s="41">
        <v>1</v>
      </c>
      <c r="H14" s="50"/>
      <c r="I14" s="50">
        <f t="shared" si="0"/>
        <v>0</v>
      </c>
      <c r="J14" s="52"/>
    </row>
    <row r="15" spans="2:10" ht="15">
      <c r="B15" s="41"/>
      <c r="C15" s="41"/>
      <c r="D15" s="42"/>
      <c r="F15" s="41"/>
      <c r="G15" s="41"/>
      <c r="H15" s="50"/>
      <c r="I15" s="50"/>
      <c r="J15" s="52"/>
    </row>
    <row r="16" spans="2:10" ht="15">
      <c r="B16" s="41"/>
      <c r="C16" s="41"/>
      <c r="D16" s="42"/>
      <c r="E16" s="42"/>
      <c r="F16" s="41"/>
      <c r="G16" s="41"/>
      <c r="H16" s="50"/>
      <c r="I16" s="50"/>
      <c r="J16" s="76"/>
    </row>
    <row r="17" spans="2:10" ht="15">
      <c r="B17" s="77"/>
      <c r="C17" s="77"/>
      <c r="D17" s="72" t="s">
        <v>29</v>
      </c>
      <c r="E17" s="78"/>
      <c r="F17" s="77"/>
      <c r="G17" s="77"/>
      <c r="H17" s="73"/>
      <c r="I17" s="73"/>
      <c r="J17" s="74"/>
    </row>
    <row r="18" spans="2:10" ht="15">
      <c r="B18" s="41">
        <v>7</v>
      </c>
      <c r="C18" s="41"/>
      <c r="D18" s="42" t="s">
        <v>114</v>
      </c>
      <c r="E18" s="42" t="s">
        <v>117</v>
      </c>
      <c r="F18" s="41" t="s">
        <v>15</v>
      </c>
      <c r="G18" s="41">
        <v>2</v>
      </c>
      <c r="H18" s="50"/>
      <c r="I18" s="50">
        <f>G18*H18</f>
        <v>0</v>
      </c>
      <c r="J18" s="52"/>
    </row>
    <row r="19" spans="2:10" ht="15">
      <c r="B19" s="41">
        <v>8</v>
      </c>
      <c r="C19" s="41"/>
      <c r="D19" s="42" t="s">
        <v>114</v>
      </c>
      <c r="E19" s="42" t="s">
        <v>118</v>
      </c>
      <c r="F19" s="41" t="s">
        <v>15</v>
      </c>
      <c r="G19" s="41">
        <v>1</v>
      </c>
      <c r="H19" s="50"/>
      <c r="I19" s="50">
        <f>G19*H19</f>
        <v>0</v>
      </c>
      <c r="J19" s="57"/>
    </row>
    <row r="20" spans="2:10" ht="15">
      <c r="B20" s="41">
        <v>9</v>
      </c>
      <c r="C20" s="41"/>
      <c r="D20" s="42" t="s">
        <v>115</v>
      </c>
      <c r="E20" s="42" t="s">
        <v>110</v>
      </c>
      <c r="F20" s="41" t="s">
        <v>15</v>
      </c>
      <c r="G20" s="41">
        <v>3</v>
      </c>
      <c r="H20" s="50"/>
      <c r="I20" s="50">
        <f>G20*H20</f>
        <v>0</v>
      </c>
      <c r="J20" s="52"/>
    </row>
    <row r="21" spans="2:10" ht="15">
      <c r="B21" s="41">
        <v>10</v>
      </c>
      <c r="C21" s="41"/>
      <c r="D21" s="42" t="s">
        <v>116</v>
      </c>
      <c r="E21" s="42" t="s">
        <v>119</v>
      </c>
      <c r="F21" s="41" t="s">
        <v>15</v>
      </c>
      <c r="G21" s="41">
        <v>3</v>
      </c>
      <c r="H21" s="50"/>
      <c r="I21" s="50">
        <f>G21*H21</f>
        <v>0</v>
      </c>
      <c r="J21" s="52"/>
    </row>
    <row r="23" spans="2:10" ht="15">
      <c r="B23" s="77"/>
      <c r="C23" s="77"/>
      <c r="D23" s="72" t="s">
        <v>31</v>
      </c>
      <c r="E23" s="78"/>
      <c r="F23" s="77"/>
      <c r="G23" s="77"/>
      <c r="H23" s="73"/>
      <c r="I23" s="73"/>
      <c r="J23" s="74"/>
    </row>
    <row r="24" spans="2:10" ht="15">
      <c r="B24" s="41">
        <v>11</v>
      </c>
      <c r="C24" s="41"/>
      <c r="D24" s="42" t="s">
        <v>51</v>
      </c>
      <c r="E24" s="42"/>
      <c r="F24" s="41" t="s">
        <v>15</v>
      </c>
      <c r="G24" s="41">
        <v>1</v>
      </c>
      <c r="H24" s="50"/>
      <c r="I24" s="50">
        <f>G24*H24</f>
        <v>0</v>
      </c>
      <c r="J24" s="52"/>
    </row>
    <row r="25" spans="2:10" ht="15">
      <c r="B25" s="41">
        <v>12</v>
      </c>
      <c r="C25" s="41"/>
      <c r="D25" s="42" t="s">
        <v>106</v>
      </c>
      <c r="E25" s="42"/>
      <c r="F25" s="41" t="s">
        <v>18</v>
      </c>
      <c r="G25" s="41">
        <v>1</v>
      </c>
      <c r="H25" s="50"/>
      <c r="I25" s="50">
        <f aca="true" t="shared" si="1" ref="I25">G25*H25</f>
        <v>0</v>
      </c>
      <c r="J25" s="41"/>
    </row>
    <row r="27" spans="2:10" ht="15">
      <c r="B27" s="77"/>
      <c r="C27" s="77"/>
      <c r="D27" s="72" t="s">
        <v>38</v>
      </c>
      <c r="E27" s="78"/>
      <c r="F27" s="77"/>
      <c r="G27" s="77"/>
      <c r="H27" s="73"/>
      <c r="I27" s="73"/>
      <c r="J27" s="74"/>
    </row>
    <row r="28" spans="2:10" ht="15">
      <c r="B28" s="41">
        <v>13</v>
      </c>
      <c r="C28" s="41"/>
      <c r="D28" s="42" t="s">
        <v>33</v>
      </c>
      <c r="E28" s="42" t="s">
        <v>32</v>
      </c>
      <c r="F28" s="41" t="s">
        <v>16</v>
      </c>
      <c r="G28" s="41">
        <v>60</v>
      </c>
      <c r="H28" s="50"/>
      <c r="I28" s="50">
        <f aca="true" t="shared" si="2" ref="I28:I35">G28*H28</f>
        <v>0</v>
      </c>
      <c r="J28" s="52"/>
    </row>
    <row r="29" spans="2:10" ht="15">
      <c r="B29" s="41">
        <v>14</v>
      </c>
      <c r="C29" s="41"/>
      <c r="D29" s="42" t="s">
        <v>35</v>
      </c>
      <c r="E29" s="42" t="s">
        <v>107</v>
      </c>
      <c r="F29" s="41" t="s">
        <v>16</v>
      </c>
      <c r="G29" s="41">
        <v>8</v>
      </c>
      <c r="H29" s="50"/>
      <c r="I29" s="50">
        <f t="shared" si="2"/>
        <v>0</v>
      </c>
      <c r="J29" s="52"/>
    </row>
    <row r="30" spans="2:10" ht="15">
      <c r="B30" s="41">
        <v>15</v>
      </c>
      <c r="C30" s="41"/>
      <c r="D30" s="42" t="s">
        <v>35</v>
      </c>
      <c r="E30" s="42" t="s">
        <v>34</v>
      </c>
      <c r="F30" s="41" t="s">
        <v>16</v>
      </c>
      <c r="G30" s="41">
        <v>12</v>
      </c>
      <c r="H30" s="50"/>
      <c r="I30" s="50">
        <f t="shared" si="2"/>
        <v>0</v>
      </c>
      <c r="J30" s="52"/>
    </row>
    <row r="31" spans="2:10" ht="15">
      <c r="B31" s="41">
        <v>16</v>
      </c>
      <c r="C31" s="41"/>
      <c r="D31" s="42" t="s">
        <v>35</v>
      </c>
      <c r="E31" s="42" t="s">
        <v>96</v>
      </c>
      <c r="F31" s="41" t="s">
        <v>16</v>
      </c>
      <c r="G31" s="41">
        <v>20</v>
      </c>
      <c r="H31" s="50"/>
      <c r="I31" s="50">
        <f t="shared" si="2"/>
        <v>0</v>
      </c>
      <c r="J31" s="75"/>
    </row>
    <row r="32" spans="2:10" ht="15">
      <c r="B32" s="41">
        <v>17</v>
      </c>
      <c r="C32" s="41"/>
      <c r="D32" s="42" t="s">
        <v>35</v>
      </c>
      <c r="E32" s="42" t="s">
        <v>97</v>
      </c>
      <c r="F32" s="41" t="s">
        <v>16</v>
      </c>
      <c r="G32" s="41">
        <v>8</v>
      </c>
      <c r="H32" s="50"/>
      <c r="I32" s="50">
        <f t="shared" si="2"/>
        <v>0</v>
      </c>
      <c r="J32" s="52"/>
    </row>
    <row r="33" spans="2:10" ht="15">
      <c r="B33" s="41">
        <v>18</v>
      </c>
      <c r="C33" s="41"/>
      <c r="D33" s="42" t="s">
        <v>36</v>
      </c>
      <c r="E33" s="42" t="s">
        <v>37</v>
      </c>
      <c r="F33" s="41" t="s">
        <v>16</v>
      </c>
      <c r="G33" s="41">
        <v>40</v>
      </c>
      <c r="H33" s="50"/>
      <c r="I33" s="50">
        <f t="shared" si="2"/>
        <v>0</v>
      </c>
      <c r="J33" s="52"/>
    </row>
    <row r="34" spans="2:10" ht="15">
      <c r="B34" s="41">
        <v>19</v>
      </c>
      <c r="C34" s="41"/>
      <c r="D34" s="42" t="s">
        <v>39</v>
      </c>
      <c r="E34" s="42" t="s">
        <v>52</v>
      </c>
      <c r="F34" s="41" t="s">
        <v>15</v>
      </c>
      <c r="G34" s="41">
        <v>6</v>
      </c>
      <c r="H34" s="50"/>
      <c r="I34" s="50">
        <f t="shared" si="2"/>
        <v>0</v>
      </c>
      <c r="J34" s="52"/>
    </row>
    <row r="35" spans="2:10" ht="15">
      <c r="B35" s="41">
        <v>20</v>
      </c>
      <c r="C35" s="41"/>
      <c r="D35" s="42" t="s">
        <v>39</v>
      </c>
      <c r="E35" s="42" t="s">
        <v>53</v>
      </c>
      <c r="F35" s="41" t="s">
        <v>15</v>
      </c>
      <c r="G35" s="41">
        <v>6</v>
      </c>
      <c r="H35" s="50"/>
      <c r="I35" s="50">
        <f t="shared" si="2"/>
        <v>0</v>
      </c>
      <c r="J35" s="52"/>
    </row>
    <row r="37" spans="2:10" ht="15">
      <c r="B37" s="77"/>
      <c r="C37" s="77"/>
      <c r="D37" s="72" t="s">
        <v>40</v>
      </c>
      <c r="E37" s="78"/>
      <c r="F37" s="77"/>
      <c r="G37" s="77"/>
      <c r="H37" s="73"/>
      <c r="I37" s="73"/>
      <c r="J37" s="74"/>
    </row>
    <row r="38" spans="2:10" ht="15">
      <c r="B38" s="41">
        <v>21</v>
      </c>
      <c r="C38" s="41"/>
      <c r="D38" s="42" t="s">
        <v>47</v>
      </c>
      <c r="E38" s="42" t="s">
        <v>41</v>
      </c>
      <c r="F38" s="41" t="s">
        <v>16</v>
      </c>
      <c r="G38" s="41">
        <v>22</v>
      </c>
      <c r="H38" s="50"/>
      <c r="I38" s="50">
        <f>G38*H38</f>
        <v>0</v>
      </c>
      <c r="J38" s="52"/>
    </row>
    <row r="39" spans="2:10" ht="15">
      <c r="B39" s="41">
        <v>22</v>
      </c>
      <c r="C39" s="41"/>
      <c r="D39" s="42" t="s">
        <v>46</v>
      </c>
      <c r="E39" s="42" t="s">
        <v>42</v>
      </c>
      <c r="F39" s="41" t="s">
        <v>15</v>
      </c>
      <c r="G39" s="41">
        <v>0</v>
      </c>
      <c r="H39" s="50"/>
      <c r="I39" s="50">
        <f>G39*H39</f>
        <v>0</v>
      </c>
      <c r="J39" s="52"/>
    </row>
    <row r="40" spans="2:10" ht="15">
      <c r="B40" s="41">
        <v>23</v>
      </c>
      <c r="C40" s="41"/>
      <c r="D40" s="42" t="s">
        <v>45</v>
      </c>
      <c r="E40" s="42" t="s">
        <v>43</v>
      </c>
      <c r="F40" s="41" t="s">
        <v>15</v>
      </c>
      <c r="G40" s="41">
        <v>15</v>
      </c>
      <c r="H40" s="50"/>
      <c r="I40" s="50">
        <f>G40*H40</f>
        <v>0</v>
      </c>
      <c r="J40" s="52"/>
    </row>
    <row r="41" spans="2:10" ht="15">
      <c r="B41" s="54">
        <v>24</v>
      </c>
      <c r="C41" s="54"/>
      <c r="D41" s="42" t="s">
        <v>44</v>
      </c>
      <c r="E41" s="55" t="s">
        <v>48</v>
      </c>
      <c r="F41" s="54" t="s">
        <v>15</v>
      </c>
      <c r="G41" s="54">
        <v>12</v>
      </c>
      <c r="H41" s="50"/>
      <c r="I41" s="50">
        <f>G41*H41</f>
        <v>0</v>
      </c>
      <c r="J41" s="56"/>
    </row>
    <row r="42" spans="2:10" ht="15">
      <c r="B42" s="54">
        <v>25</v>
      </c>
      <c r="C42" s="54"/>
      <c r="D42" s="55" t="s">
        <v>49</v>
      </c>
      <c r="E42" s="55"/>
      <c r="F42" s="54" t="s">
        <v>18</v>
      </c>
      <c r="G42" s="54">
        <v>1</v>
      </c>
      <c r="H42" s="50"/>
      <c r="I42" s="50">
        <f>G42*H42</f>
        <v>0</v>
      </c>
      <c r="J42" s="56"/>
    </row>
    <row r="44" spans="2:10" ht="15">
      <c r="B44" s="79"/>
      <c r="C44" s="79"/>
      <c r="D44" s="80" t="s">
        <v>50</v>
      </c>
      <c r="E44" s="81"/>
      <c r="F44" s="79"/>
      <c r="G44" s="79"/>
      <c r="H44" s="73"/>
      <c r="I44" s="73"/>
      <c r="J44" s="82"/>
    </row>
    <row r="45" spans="2:10" ht="15">
      <c r="B45" s="54">
        <v>26</v>
      </c>
      <c r="C45" s="54"/>
      <c r="D45" s="55" t="s">
        <v>17</v>
      </c>
      <c r="E45" s="55"/>
      <c r="F45" s="54" t="s">
        <v>18</v>
      </c>
      <c r="G45" s="54">
        <v>1</v>
      </c>
      <c r="H45" s="50"/>
      <c r="I45" s="50">
        <f>G45*H45</f>
        <v>0</v>
      </c>
      <c r="J45" s="56"/>
    </row>
    <row r="46" spans="2:10" ht="15">
      <c r="B46" s="54">
        <v>27</v>
      </c>
      <c r="C46" s="54"/>
      <c r="D46" s="55" t="s">
        <v>60</v>
      </c>
      <c r="E46" s="55"/>
      <c r="F46" s="54" t="s">
        <v>18</v>
      </c>
      <c r="G46" s="54">
        <v>1</v>
      </c>
      <c r="H46" s="50"/>
      <c r="I46" s="50">
        <f>G46*H46</f>
        <v>0</v>
      </c>
      <c r="J46" s="56"/>
    </row>
    <row r="47" spans="2:10" ht="15">
      <c r="B47" s="54"/>
      <c r="C47" s="54"/>
      <c r="D47" s="55"/>
      <c r="E47" s="55"/>
      <c r="F47" s="54"/>
      <c r="G47" s="54"/>
      <c r="H47" s="50"/>
      <c r="I47" s="50"/>
      <c r="J47" s="56"/>
    </row>
    <row r="48" spans="2:10" ht="15">
      <c r="B48" s="54"/>
      <c r="C48" s="54"/>
      <c r="D48" s="55"/>
      <c r="E48" s="55"/>
      <c r="F48" s="54"/>
      <c r="G48" s="54"/>
      <c r="H48" s="50"/>
      <c r="I48" s="50"/>
      <c r="J48" s="56"/>
    </row>
    <row r="49" spans="2:10" ht="15">
      <c r="B49" s="59"/>
      <c r="C49" s="60" t="s">
        <v>76</v>
      </c>
      <c r="D49" s="61"/>
      <c r="E49" s="61"/>
      <c r="F49" s="59"/>
      <c r="G49" s="59"/>
      <c r="H49" s="62"/>
      <c r="I49" s="63">
        <f>SUM(I8:I48)</f>
        <v>0</v>
      </c>
      <c r="J49" s="58"/>
    </row>
    <row r="51" spans="2:10" ht="15">
      <c r="B51" s="39" t="s">
        <v>7</v>
      </c>
      <c r="C51" s="39" t="s">
        <v>8</v>
      </c>
      <c r="D51" s="70" t="s">
        <v>20</v>
      </c>
      <c r="E51" s="70"/>
      <c r="F51" s="39" t="s">
        <v>10</v>
      </c>
      <c r="G51" s="39" t="s">
        <v>11</v>
      </c>
      <c r="H51" s="40" t="s">
        <v>12</v>
      </c>
      <c r="I51" s="40" t="s">
        <v>13</v>
      </c>
      <c r="J51" s="40" t="s">
        <v>14</v>
      </c>
    </row>
    <row r="52" spans="2:10" ht="15">
      <c r="B52" s="71"/>
      <c r="C52" s="78"/>
      <c r="D52" s="72" t="s">
        <v>54</v>
      </c>
      <c r="E52" s="78"/>
      <c r="F52" s="78"/>
      <c r="G52" s="78"/>
      <c r="H52" s="78"/>
      <c r="I52" s="73"/>
      <c r="J52" s="82"/>
    </row>
    <row r="53" spans="2:10" ht="15">
      <c r="B53" s="54">
        <v>1</v>
      </c>
      <c r="C53" s="54"/>
      <c r="D53" s="55" t="s">
        <v>104</v>
      </c>
      <c r="E53" s="55"/>
      <c r="F53" s="54" t="s">
        <v>15</v>
      </c>
      <c r="G53" s="54">
        <f>G9</f>
        <v>102</v>
      </c>
      <c r="H53" s="50"/>
      <c r="I53" s="50">
        <f>G53*H53</f>
        <v>0</v>
      </c>
      <c r="J53" s="56"/>
    </row>
    <row r="54" spans="2:10" ht="15">
      <c r="B54" s="54">
        <v>2</v>
      </c>
      <c r="C54" s="54"/>
      <c r="D54" s="55" t="s">
        <v>105</v>
      </c>
      <c r="E54" s="55"/>
      <c r="F54" s="54" t="s">
        <v>15</v>
      </c>
      <c r="G54" s="54">
        <f>G9</f>
        <v>102</v>
      </c>
      <c r="H54" s="50"/>
      <c r="I54" s="50">
        <f aca="true" t="shared" si="3" ref="I54:I64">G54*H54</f>
        <v>0</v>
      </c>
      <c r="J54" s="56"/>
    </row>
    <row r="55" spans="2:10" ht="15">
      <c r="B55" s="54">
        <v>3</v>
      </c>
      <c r="C55" s="42"/>
      <c r="D55" s="42" t="s">
        <v>55</v>
      </c>
      <c r="E55" s="42"/>
      <c r="F55" s="41" t="s">
        <v>16</v>
      </c>
      <c r="G55" s="41">
        <f>G38</f>
        <v>22</v>
      </c>
      <c r="H55" s="49"/>
      <c r="I55" s="50">
        <f t="shared" si="3"/>
        <v>0</v>
      </c>
      <c r="J55" s="42"/>
    </row>
    <row r="56" spans="2:10" ht="15">
      <c r="B56" s="41">
        <v>4</v>
      </c>
      <c r="C56" s="42"/>
      <c r="D56" s="42" t="s">
        <v>56</v>
      </c>
      <c r="E56" s="42"/>
      <c r="F56" s="41" t="s">
        <v>16</v>
      </c>
      <c r="G56" s="41">
        <f>G28+G30+G31+G32+G33</f>
        <v>140</v>
      </c>
      <c r="H56" s="49"/>
      <c r="I56" s="50">
        <f t="shared" si="3"/>
        <v>0</v>
      </c>
      <c r="J56" s="42"/>
    </row>
    <row r="57" spans="2:10" ht="15.75">
      <c r="B57" s="41">
        <v>5</v>
      </c>
      <c r="C57" s="42"/>
      <c r="D57" s="42" t="s">
        <v>59</v>
      </c>
      <c r="E57" s="42"/>
      <c r="F57" s="41" t="s">
        <v>15</v>
      </c>
      <c r="G57" s="41">
        <v>74</v>
      </c>
      <c r="H57" s="49"/>
      <c r="I57" s="50">
        <f t="shared" si="3"/>
        <v>0</v>
      </c>
      <c r="J57" s="42"/>
    </row>
    <row r="58" spans="2:9" ht="15">
      <c r="B58" s="41">
        <v>6</v>
      </c>
      <c r="C58" s="42"/>
      <c r="D58" s="42" t="s">
        <v>57</v>
      </c>
      <c r="E58" s="42"/>
      <c r="F58" s="41" t="s">
        <v>15</v>
      </c>
      <c r="G58" s="41">
        <v>3</v>
      </c>
      <c r="H58" s="49"/>
      <c r="I58" s="50">
        <f t="shared" si="3"/>
        <v>0</v>
      </c>
    </row>
    <row r="59" spans="2:9" ht="15">
      <c r="B59" s="41">
        <v>7</v>
      </c>
      <c r="C59" s="42"/>
      <c r="D59" s="42" t="s">
        <v>61</v>
      </c>
      <c r="F59" s="41" t="s">
        <v>15</v>
      </c>
      <c r="G59" s="41">
        <v>1</v>
      </c>
      <c r="H59" s="49"/>
      <c r="I59" s="50">
        <f>G59*H59</f>
        <v>0</v>
      </c>
    </row>
    <row r="60" spans="2:9" ht="15">
      <c r="B60" s="41">
        <v>8</v>
      </c>
      <c r="C60" s="42"/>
      <c r="D60" s="42" t="s">
        <v>108</v>
      </c>
      <c r="F60" s="41" t="s">
        <v>15</v>
      </c>
      <c r="G60" s="41">
        <v>3</v>
      </c>
      <c r="H60" s="49"/>
      <c r="I60" s="50">
        <f t="shared" si="3"/>
        <v>0</v>
      </c>
    </row>
    <row r="61" spans="2:9" ht="15">
      <c r="B61" s="41">
        <v>9</v>
      </c>
      <c r="C61" s="42"/>
      <c r="D61" s="42" t="s">
        <v>58</v>
      </c>
      <c r="E61" s="42"/>
      <c r="F61" s="41" t="s">
        <v>15</v>
      </c>
      <c r="G61" s="41">
        <v>1</v>
      </c>
      <c r="H61" s="49"/>
      <c r="I61" s="50">
        <f t="shared" si="3"/>
        <v>0</v>
      </c>
    </row>
    <row r="62" spans="2:9" ht="15">
      <c r="B62" s="41">
        <v>10</v>
      </c>
      <c r="C62" s="42"/>
      <c r="D62" s="42" t="s">
        <v>62</v>
      </c>
      <c r="E62" s="42"/>
      <c r="F62" s="41" t="s">
        <v>18</v>
      </c>
      <c r="G62" s="41">
        <v>1</v>
      </c>
      <c r="H62" s="49"/>
      <c r="I62" s="50">
        <f t="shared" si="3"/>
        <v>0</v>
      </c>
    </row>
    <row r="63" spans="2:9" ht="15">
      <c r="B63" s="41">
        <v>11</v>
      </c>
      <c r="C63" s="42"/>
      <c r="D63" s="42" t="s">
        <v>63</v>
      </c>
      <c r="E63" s="42"/>
      <c r="F63" s="41" t="s">
        <v>64</v>
      </c>
      <c r="G63" s="41">
        <v>2</v>
      </c>
      <c r="H63" s="49"/>
      <c r="I63" s="50">
        <f t="shared" si="3"/>
        <v>0</v>
      </c>
    </row>
    <row r="64" spans="2:9" ht="15">
      <c r="B64" s="41">
        <v>12</v>
      </c>
      <c r="C64" s="42"/>
      <c r="D64" s="42" t="s">
        <v>68</v>
      </c>
      <c r="E64" s="42"/>
      <c r="F64" s="41" t="s">
        <v>18</v>
      </c>
      <c r="G64" s="41">
        <v>1</v>
      </c>
      <c r="H64" s="49"/>
      <c r="I64" s="50">
        <f t="shared" si="3"/>
        <v>0</v>
      </c>
    </row>
    <row r="65" spans="2:9" ht="15">
      <c r="B65" s="41"/>
      <c r="C65" s="42"/>
      <c r="D65" s="42"/>
      <c r="E65" s="42"/>
      <c r="F65" s="41"/>
      <c r="G65" s="41"/>
      <c r="H65" s="49"/>
      <c r="I65" s="50"/>
    </row>
    <row r="67" spans="2:10" ht="15">
      <c r="B67" s="59"/>
      <c r="C67" s="60" t="s">
        <v>76</v>
      </c>
      <c r="D67" s="60"/>
      <c r="E67" s="60"/>
      <c r="F67" s="59"/>
      <c r="G67" s="59"/>
      <c r="H67" s="62"/>
      <c r="I67" s="63">
        <f>SUM(I53:I64)</f>
        <v>0</v>
      </c>
      <c r="J67" s="58"/>
    </row>
    <row r="68" spans="2:10" ht="15">
      <c r="B68" s="41"/>
      <c r="C68" s="42"/>
      <c r="D68" s="42"/>
      <c r="E68" s="42"/>
      <c r="F68" s="42"/>
      <c r="G68" s="42"/>
      <c r="H68" s="42"/>
      <c r="I68" s="42"/>
      <c r="J68" s="42"/>
    </row>
    <row r="69" spans="2:10" ht="15">
      <c r="B69" s="65"/>
      <c r="C69" s="66" t="s">
        <v>77</v>
      </c>
      <c r="D69" s="66"/>
      <c r="E69" s="66"/>
      <c r="F69" s="66"/>
      <c r="G69" s="66"/>
      <c r="H69" s="66"/>
      <c r="I69" s="67">
        <f>I49+I67</f>
        <v>0</v>
      </c>
      <c r="J69" s="65"/>
    </row>
    <row r="76" spans="2:9" ht="15">
      <c r="B76" s="41"/>
      <c r="C76" s="42"/>
      <c r="D76" s="42"/>
      <c r="E76" s="42"/>
      <c r="F76" s="41"/>
      <c r="G76" s="41"/>
      <c r="H76" s="83"/>
      <c r="I76" s="83"/>
    </row>
  </sheetData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  <headerFooter>
    <oddFooter>&amp;L&amp;8&amp;D, &amp;T&amp;C&amp;8&amp;P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workbookViewId="0" topLeftCell="A1">
      <selection activeCell="I21" sqref="I21"/>
    </sheetView>
  </sheetViews>
  <sheetFormatPr defaultColWidth="9.140625" defaultRowHeight="15"/>
  <cols>
    <col min="1" max="1" width="1.57421875" style="0" customWidth="1"/>
    <col min="2" max="2" width="4.57421875" style="0" customWidth="1"/>
    <col min="3" max="3" width="6.8515625" style="0" customWidth="1"/>
    <col min="4" max="4" width="47.140625" style="0" customWidth="1"/>
    <col min="5" max="5" width="20.00390625" style="0" customWidth="1"/>
    <col min="6" max="6" width="4.28125" style="0" customWidth="1"/>
    <col min="7" max="7" width="6.7109375" style="0" customWidth="1"/>
    <col min="8" max="9" width="14.28125" style="0" customWidth="1"/>
    <col min="10" max="10" width="14.7109375" style="0" customWidth="1"/>
  </cols>
  <sheetData>
    <row r="2" ht="18.75">
      <c r="B2" s="48" t="s">
        <v>91</v>
      </c>
    </row>
    <row r="3" ht="15">
      <c r="B3" s="47" t="s">
        <v>101</v>
      </c>
    </row>
    <row r="5" ht="15">
      <c r="B5" s="46" t="s">
        <v>25</v>
      </c>
    </row>
    <row r="7" spans="2:10" ht="15">
      <c r="B7" s="39" t="s">
        <v>7</v>
      </c>
      <c r="C7" s="39" t="s">
        <v>8</v>
      </c>
      <c r="D7" s="70" t="s">
        <v>9</v>
      </c>
      <c r="E7" s="40" t="s">
        <v>19</v>
      </c>
      <c r="F7" s="39" t="s">
        <v>10</v>
      </c>
      <c r="G7" s="39" t="s">
        <v>11</v>
      </c>
      <c r="H7" s="40" t="s">
        <v>12</v>
      </c>
      <c r="I7" s="40" t="s">
        <v>13</v>
      </c>
      <c r="J7" s="40" t="s">
        <v>14</v>
      </c>
    </row>
    <row r="8" spans="2:10" ht="15">
      <c r="B8" s="71"/>
      <c r="C8" s="71"/>
      <c r="D8" s="72" t="s">
        <v>65</v>
      </c>
      <c r="E8" s="71"/>
      <c r="F8" s="71"/>
      <c r="G8" s="71"/>
      <c r="H8" s="73"/>
      <c r="I8" s="73"/>
      <c r="J8" s="74"/>
    </row>
    <row r="9" spans="2:10" ht="15">
      <c r="B9" s="41">
        <v>1</v>
      </c>
      <c r="C9" s="41"/>
      <c r="D9" s="42" t="s">
        <v>36</v>
      </c>
      <c r="E9" s="42" t="s">
        <v>37</v>
      </c>
      <c r="F9" s="41" t="s">
        <v>16</v>
      </c>
      <c r="G9" s="41">
        <v>130</v>
      </c>
      <c r="H9" s="50">
        <v>0</v>
      </c>
      <c r="I9" s="50">
        <f>G9*H9</f>
        <v>0</v>
      </c>
      <c r="J9" s="75"/>
    </row>
    <row r="10" spans="1:10" ht="15">
      <c r="A10" s="14"/>
      <c r="B10" s="41">
        <v>2</v>
      </c>
      <c r="C10" s="41"/>
      <c r="D10" s="44" t="s">
        <v>66</v>
      </c>
      <c r="E10" s="42" t="s">
        <v>67</v>
      </c>
      <c r="F10" s="43" t="s">
        <v>15</v>
      </c>
      <c r="G10" s="43">
        <v>8</v>
      </c>
      <c r="H10" s="51">
        <v>0</v>
      </c>
      <c r="I10" s="50">
        <f>G10*H10</f>
        <v>0</v>
      </c>
      <c r="J10" s="53"/>
    </row>
    <row r="11" spans="2:10" ht="15">
      <c r="B11" s="43">
        <v>3</v>
      </c>
      <c r="C11" s="43"/>
      <c r="D11" s="42" t="s">
        <v>69</v>
      </c>
      <c r="E11" s="42"/>
      <c r="F11" s="41" t="s">
        <v>16</v>
      </c>
      <c r="G11" s="41">
        <f>G9</f>
        <v>130</v>
      </c>
      <c r="H11" s="50">
        <v>0</v>
      </c>
      <c r="I11" s="50">
        <f>G11*H11</f>
        <v>0</v>
      </c>
      <c r="J11" s="52"/>
    </row>
    <row r="12" spans="2:10" ht="15">
      <c r="B12" s="41">
        <v>4</v>
      </c>
      <c r="C12" s="41"/>
      <c r="D12" s="42" t="s">
        <v>70</v>
      </c>
      <c r="E12" s="42"/>
      <c r="F12" s="41" t="s">
        <v>15</v>
      </c>
      <c r="G12" s="41">
        <f>G10</f>
        <v>8</v>
      </c>
      <c r="H12" s="50">
        <v>0</v>
      </c>
      <c r="I12" s="50">
        <f>G12*H12</f>
        <v>0</v>
      </c>
      <c r="J12" s="52"/>
    </row>
    <row r="15" spans="2:10" ht="15">
      <c r="B15" s="71"/>
      <c r="C15" s="71"/>
      <c r="D15" s="72" t="s">
        <v>80</v>
      </c>
      <c r="E15" s="71"/>
      <c r="F15" s="71"/>
      <c r="G15" s="71"/>
      <c r="H15" s="73"/>
      <c r="I15" s="73"/>
      <c r="J15" s="74"/>
    </row>
    <row r="16" spans="2:10" ht="15">
      <c r="B16" s="41">
        <v>5</v>
      </c>
      <c r="C16" s="41"/>
      <c r="D16" s="42" t="s">
        <v>71</v>
      </c>
      <c r="E16" s="42" t="s">
        <v>73</v>
      </c>
      <c r="F16" s="41" t="s">
        <v>15</v>
      </c>
      <c r="G16" s="41">
        <v>1</v>
      </c>
      <c r="H16" s="50">
        <v>0</v>
      </c>
      <c r="I16" s="50">
        <f>G16*H16</f>
        <v>0</v>
      </c>
      <c r="J16" s="52"/>
    </row>
    <row r="17" spans="2:10" ht="15">
      <c r="B17" s="41">
        <v>6</v>
      </c>
      <c r="C17" s="41"/>
      <c r="D17" s="42" t="s">
        <v>72</v>
      </c>
      <c r="E17" s="42" t="s">
        <v>74</v>
      </c>
      <c r="F17" s="41" t="s">
        <v>15</v>
      </c>
      <c r="G17" s="41">
        <v>1</v>
      </c>
      <c r="H17" s="50">
        <v>0</v>
      </c>
      <c r="I17" s="50">
        <f>G17*H17</f>
        <v>0</v>
      </c>
      <c r="J17" s="52"/>
    </row>
    <row r="18" spans="2:10" ht="15">
      <c r="B18" s="41">
        <v>7</v>
      </c>
      <c r="C18" s="41"/>
      <c r="D18" s="42" t="s">
        <v>75</v>
      </c>
      <c r="F18" s="41" t="s">
        <v>18</v>
      </c>
      <c r="G18" s="41">
        <v>1</v>
      </c>
      <c r="H18" s="50">
        <v>0</v>
      </c>
      <c r="I18" s="50">
        <f>G18*H18</f>
        <v>0</v>
      </c>
      <c r="J18" s="52"/>
    </row>
    <row r="19" spans="2:10" ht="15">
      <c r="B19" s="41">
        <v>8</v>
      </c>
      <c r="C19" s="41"/>
      <c r="D19" s="42" t="s">
        <v>85</v>
      </c>
      <c r="E19" s="42" t="s">
        <v>86</v>
      </c>
      <c r="F19" s="41" t="s">
        <v>15</v>
      </c>
      <c r="G19" s="41">
        <v>2</v>
      </c>
      <c r="H19" s="50">
        <v>0</v>
      </c>
      <c r="I19" s="50">
        <f>G19*H19</f>
        <v>0</v>
      </c>
      <c r="J19" s="76"/>
    </row>
    <row r="20" spans="2:10" ht="15">
      <c r="B20" s="41"/>
      <c r="C20" s="41"/>
      <c r="D20" s="42"/>
      <c r="E20" s="42"/>
      <c r="F20" s="41"/>
      <c r="G20" s="41"/>
      <c r="H20" s="50"/>
      <c r="I20" s="50"/>
      <c r="J20" s="52"/>
    </row>
    <row r="21" spans="2:10" ht="15">
      <c r="B21" s="65"/>
      <c r="C21" s="66" t="s">
        <v>78</v>
      </c>
      <c r="D21" s="66"/>
      <c r="E21" s="66"/>
      <c r="F21" s="66"/>
      <c r="G21" s="66"/>
      <c r="H21" s="66"/>
      <c r="I21" s="67">
        <f>SUM(I9:I20)</f>
        <v>0</v>
      </c>
      <c r="J21" s="65"/>
    </row>
    <row r="22" spans="2:10" ht="15">
      <c r="B22" s="84"/>
      <c r="C22" s="84"/>
      <c r="D22" s="69"/>
      <c r="E22" s="69"/>
      <c r="F22" s="84"/>
      <c r="G22" s="84"/>
      <c r="H22" s="85"/>
      <c r="I22" s="85"/>
      <c r="J22" s="87"/>
    </row>
    <row r="23" spans="2:10" ht="15">
      <c r="B23" s="84"/>
      <c r="C23" s="84"/>
      <c r="D23" s="69"/>
      <c r="E23" s="69"/>
      <c r="F23" s="84"/>
      <c r="G23" s="84"/>
      <c r="H23" s="85"/>
      <c r="I23" s="85"/>
      <c r="J23" s="86"/>
    </row>
    <row r="24" spans="2:10" ht="15">
      <c r="B24" s="88"/>
      <c r="C24" s="88"/>
      <c r="D24" s="89"/>
      <c r="E24" s="89"/>
      <c r="F24" s="88"/>
      <c r="G24" s="88"/>
      <c r="H24" s="90"/>
      <c r="I24" s="90"/>
      <c r="J24" s="91"/>
    </row>
    <row r="25" spans="2:10" ht="15">
      <c r="B25" s="92"/>
      <c r="C25" s="93"/>
      <c r="D25" s="94"/>
      <c r="E25" s="94"/>
      <c r="F25" s="92"/>
      <c r="G25" s="92"/>
      <c r="H25" s="95"/>
      <c r="I25" s="96"/>
      <c r="J25" s="91"/>
    </row>
    <row r="26" spans="2:10" ht="15">
      <c r="B26" s="88"/>
      <c r="C26" s="88"/>
      <c r="D26" s="89"/>
      <c r="E26" s="89"/>
      <c r="F26" s="88"/>
      <c r="G26" s="88"/>
      <c r="H26" s="90"/>
      <c r="I26" s="90"/>
      <c r="J26" s="91"/>
    </row>
    <row r="27" spans="2:10" ht="15">
      <c r="B27" s="43"/>
      <c r="C27" s="43"/>
      <c r="D27" s="102"/>
      <c r="E27" s="103"/>
      <c r="F27" s="43"/>
      <c r="G27" s="43"/>
      <c r="H27" s="45"/>
      <c r="I27" s="45"/>
      <c r="J27" s="45"/>
    </row>
    <row r="28" spans="2:10" ht="15">
      <c r="B28" s="88"/>
      <c r="C28" s="69"/>
      <c r="D28" s="69"/>
      <c r="E28" s="69"/>
      <c r="F28" s="69"/>
      <c r="G28" s="69"/>
      <c r="H28" s="69"/>
      <c r="I28" s="85"/>
      <c r="J28" s="91"/>
    </row>
    <row r="29" spans="2:10" ht="15">
      <c r="B29" s="88"/>
      <c r="C29" s="88"/>
      <c r="D29" s="89"/>
      <c r="E29" s="89"/>
      <c r="F29" s="88"/>
      <c r="G29" s="88"/>
      <c r="H29" s="85"/>
      <c r="I29" s="85"/>
      <c r="J29" s="91"/>
    </row>
    <row r="30" spans="2:10" ht="15">
      <c r="B30" s="88"/>
      <c r="C30" s="88"/>
      <c r="D30" s="89"/>
      <c r="E30" s="89"/>
      <c r="F30" s="88"/>
      <c r="G30" s="88"/>
      <c r="H30" s="85"/>
      <c r="I30" s="85"/>
      <c r="J30" s="91"/>
    </row>
    <row r="31" spans="2:10" ht="15">
      <c r="B31" s="84"/>
      <c r="C31" s="69"/>
      <c r="D31" s="69"/>
      <c r="E31" s="69"/>
      <c r="F31" s="84"/>
      <c r="G31" s="84"/>
      <c r="H31" s="97"/>
      <c r="I31" s="85"/>
      <c r="J31" s="69"/>
    </row>
    <row r="32" spans="2:10" ht="15">
      <c r="B32" s="84"/>
      <c r="C32" s="69"/>
      <c r="D32" s="69"/>
      <c r="E32" s="69"/>
      <c r="F32" s="69"/>
      <c r="G32" s="69"/>
      <c r="H32" s="97"/>
      <c r="I32" s="97"/>
      <c r="J32" s="69"/>
    </row>
    <row r="33" spans="2:10" ht="15">
      <c r="B33" s="84"/>
      <c r="C33" s="69"/>
      <c r="D33" s="69"/>
      <c r="E33" s="69"/>
      <c r="F33" s="69"/>
      <c r="G33" s="69"/>
      <c r="H33" s="97"/>
      <c r="I33" s="97"/>
      <c r="J33" s="69"/>
    </row>
    <row r="34" spans="2:10" ht="15">
      <c r="B34" s="92"/>
      <c r="C34" s="93"/>
      <c r="D34" s="94"/>
      <c r="E34" s="94"/>
      <c r="F34" s="92"/>
      <c r="G34" s="92"/>
      <c r="H34" s="95"/>
      <c r="I34" s="96"/>
      <c r="J34" s="91"/>
    </row>
    <row r="35" spans="2:10" ht="15">
      <c r="B35" s="84"/>
      <c r="C35" s="69"/>
      <c r="D35" s="69"/>
      <c r="E35" s="69"/>
      <c r="F35" s="69"/>
      <c r="G35" s="69"/>
      <c r="H35" s="69"/>
      <c r="I35" s="69"/>
      <c r="J35" s="69"/>
    </row>
    <row r="36" spans="2:10" ht="15">
      <c r="B36" s="69"/>
      <c r="C36" s="16"/>
      <c r="D36" s="16"/>
      <c r="E36" s="16"/>
      <c r="F36" s="16"/>
      <c r="G36" s="16"/>
      <c r="H36" s="16"/>
      <c r="I36" s="98"/>
      <c r="J36" s="69"/>
    </row>
  </sheetData>
  <mergeCells count="1">
    <mergeCell ref="D27:E27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workbookViewId="0" topLeftCell="A1">
      <selection activeCell="I17" sqref="I17"/>
    </sheetView>
  </sheetViews>
  <sheetFormatPr defaultColWidth="9.140625" defaultRowHeight="15"/>
  <cols>
    <col min="1" max="1" width="1.57421875" style="0" customWidth="1"/>
    <col min="2" max="2" width="4.57421875" style="0" customWidth="1"/>
    <col min="3" max="3" width="6.8515625" style="0" customWidth="1"/>
    <col min="4" max="4" width="47.140625" style="0" customWidth="1"/>
    <col min="5" max="5" width="20.00390625" style="0" customWidth="1"/>
    <col min="6" max="6" width="4.28125" style="0" customWidth="1"/>
    <col min="7" max="7" width="6.7109375" style="0" customWidth="1"/>
    <col min="8" max="9" width="14.28125" style="0" customWidth="1"/>
    <col min="10" max="10" width="14.7109375" style="0" customWidth="1"/>
  </cols>
  <sheetData>
    <row r="2" ht="18.75">
      <c r="B2" s="48" t="s">
        <v>91</v>
      </c>
    </row>
    <row r="3" ht="15">
      <c r="B3" s="47" t="s">
        <v>101</v>
      </c>
    </row>
    <row r="5" ht="15">
      <c r="B5" s="47" t="s">
        <v>94</v>
      </c>
    </row>
    <row r="7" spans="2:10" ht="15">
      <c r="B7" s="39" t="s">
        <v>7</v>
      </c>
      <c r="C7" s="39" t="s">
        <v>8</v>
      </c>
      <c r="D7" s="70" t="s">
        <v>79</v>
      </c>
      <c r="E7" s="40" t="s">
        <v>19</v>
      </c>
      <c r="F7" s="39" t="s">
        <v>10</v>
      </c>
      <c r="G7" s="39" t="s">
        <v>11</v>
      </c>
      <c r="H7" s="40" t="s">
        <v>12</v>
      </c>
      <c r="I7" s="40" t="s">
        <v>13</v>
      </c>
      <c r="J7" s="40" t="s">
        <v>14</v>
      </c>
    </row>
    <row r="8" spans="2:10" ht="15">
      <c r="B8" s="71"/>
      <c r="C8" s="71"/>
      <c r="D8" s="72" t="s">
        <v>81</v>
      </c>
      <c r="E8" s="71"/>
      <c r="F8" s="71"/>
      <c r="G8" s="71"/>
      <c r="H8" s="73"/>
      <c r="I8" s="73"/>
      <c r="J8" s="74"/>
    </row>
    <row r="9" spans="2:10" ht="15">
      <c r="B9" s="41">
        <v>1</v>
      </c>
      <c r="C9" s="41"/>
      <c r="D9" s="42" t="s">
        <v>30</v>
      </c>
      <c r="E9" s="42"/>
      <c r="F9" s="41"/>
      <c r="G9" s="41">
        <v>0</v>
      </c>
      <c r="H9" s="50">
        <v>0</v>
      </c>
      <c r="I9" s="50">
        <f>G20*H9</f>
        <v>0</v>
      </c>
      <c r="J9" s="75"/>
    </row>
    <row r="10" spans="1:10" ht="15">
      <c r="A10" s="14"/>
      <c r="B10" s="41">
        <v>2</v>
      </c>
      <c r="C10" s="41"/>
      <c r="D10" s="44" t="s">
        <v>82</v>
      </c>
      <c r="E10" s="42"/>
      <c r="F10" s="43"/>
      <c r="G10" s="43">
        <v>0</v>
      </c>
      <c r="H10" s="51">
        <v>0</v>
      </c>
      <c r="I10" s="50">
        <f>G10*H10</f>
        <v>0</v>
      </c>
      <c r="J10" s="53"/>
    </row>
    <row r="11" spans="2:10" ht="15">
      <c r="B11" s="43">
        <v>3</v>
      </c>
      <c r="C11" s="43"/>
      <c r="D11" s="42" t="s">
        <v>83</v>
      </c>
      <c r="E11" s="42"/>
      <c r="F11" s="41"/>
      <c r="G11" s="41">
        <f>G9</f>
        <v>0</v>
      </c>
      <c r="H11" s="50">
        <v>0</v>
      </c>
      <c r="I11" s="50">
        <f>G11*H11</f>
        <v>0</v>
      </c>
      <c r="J11" s="52"/>
    </row>
    <row r="12" spans="2:10" ht="15">
      <c r="B12" s="41"/>
      <c r="C12" s="41"/>
      <c r="D12" s="42"/>
      <c r="E12" s="42"/>
      <c r="F12" s="41"/>
      <c r="G12" s="41"/>
      <c r="H12" s="50"/>
      <c r="I12" s="50"/>
      <c r="J12" s="52"/>
    </row>
    <row r="13" spans="2:10" ht="15">
      <c r="B13" s="41"/>
      <c r="C13" s="41"/>
      <c r="D13" s="42"/>
      <c r="E13" s="42"/>
      <c r="F13" s="41"/>
      <c r="G13" s="41"/>
      <c r="H13" s="50"/>
      <c r="I13" s="50"/>
      <c r="J13" s="52"/>
    </row>
    <row r="14" spans="2:10" ht="15">
      <c r="B14" s="71"/>
      <c r="C14" s="71"/>
      <c r="D14" s="72" t="s">
        <v>98</v>
      </c>
      <c r="E14" s="71"/>
      <c r="F14" s="71"/>
      <c r="G14" s="71"/>
      <c r="H14" s="73"/>
      <c r="I14" s="73"/>
      <c r="J14" s="74"/>
    </row>
    <row r="15" spans="2:10" ht="15">
      <c r="B15" s="41">
        <v>4</v>
      </c>
      <c r="C15" s="41"/>
      <c r="D15" s="42" t="s">
        <v>99</v>
      </c>
      <c r="F15" s="41" t="s">
        <v>18</v>
      </c>
      <c r="G15" s="41">
        <v>1</v>
      </c>
      <c r="H15" s="50">
        <v>0</v>
      </c>
      <c r="I15" s="50">
        <f>G15*H15</f>
        <v>0</v>
      </c>
      <c r="J15" s="52"/>
    </row>
    <row r="16" spans="2:10" ht="15">
      <c r="B16" s="41">
        <v>5</v>
      </c>
      <c r="C16" s="41"/>
      <c r="D16" s="42" t="s">
        <v>100</v>
      </c>
      <c r="E16" s="42"/>
      <c r="F16" s="41" t="s">
        <v>18</v>
      </c>
      <c r="G16" s="41">
        <v>3</v>
      </c>
      <c r="H16" s="50">
        <v>0</v>
      </c>
      <c r="I16" s="50">
        <f aca="true" t="shared" si="0" ref="I16">G16*H16</f>
        <v>0</v>
      </c>
      <c r="J16" s="52"/>
    </row>
    <row r="17" spans="2:10" ht="15">
      <c r="B17" s="65"/>
      <c r="C17" s="66" t="s">
        <v>84</v>
      </c>
      <c r="D17" s="66"/>
      <c r="E17" s="66"/>
      <c r="F17" s="66"/>
      <c r="G17" s="66"/>
      <c r="H17" s="66"/>
      <c r="I17" s="67">
        <f>SUM(I9:I16)</f>
        <v>0</v>
      </c>
      <c r="J17" s="65"/>
    </row>
    <row r="18" spans="2:10" ht="15">
      <c r="B18" s="84"/>
      <c r="C18" s="84"/>
      <c r="D18" s="69"/>
      <c r="E18" s="69"/>
      <c r="F18" s="84"/>
      <c r="G18" s="84"/>
      <c r="H18" s="85"/>
      <c r="I18" s="85"/>
      <c r="J18" s="86"/>
    </row>
    <row r="19" spans="2:10" ht="15">
      <c r="B19" s="84"/>
      <c r="C19" s="84"/>
      <c r="D19" s="69"/>
      <c r="E19" s="69"/>
      <c r="F19" s="84"/>
      <c r="G19" s="84"/>
      <c r="H19" s="85"/>
      <c r="I19" s="85"/>
      <c r="J19" s="86"/>
    </row>
    <row r="20" spans="2:10" ht="15">
      <c r="B20" s="84"/>
      <c r="C20" s="84"/>
      <c r="D20" s="69"/>
      <c r="E20" s="69"/>
      <c r="F20" s="84"/>
      <c r="G20" s="84"/>
      <c r="H20" s="85"/>
      <c r="I20" s="85"/>
      <c r="J20" s="86"/>
    </row>
    <row r="21" spans="2:10" ht="15">
      <c r="B21" s="84"/>
      <c r="C21" s="84"/>
      <c r="D21" s="69"/>
      <c r="E21" s="69"/>
      <c r="F21" s="84"/>
      <c r="G21" s="84"/>
      <c r="H21" s="85"/>
      <c r="I21" s="85"/>
      <c r="J21" s="87"/>
    </row>
    <row r="22" spans="2:10" ht="15">
      <c r="B22" s="84"/>
      <c r="C22" s="84"/>
      <c r="D22" s="69"/>
      <c r="E22" s="69"/>
      <c r="F22" s="84"/>
      <c r="G22" s="84"/>
      <c r="H22" s="85"/>
      <c r="I22" s="85"/>
      <c r="J22" s="86"/>
    </row>
    <row r="23" spans="2:10" ht="15">
      <c r="B23" s="88"/>
      <c r="C23" s="88"/>
      <c r="D23" s="89"/>
      <c r="E23" s="89"/>
      <c r="F23" s="88"/>
      <c r="G23" s="88"/>
      <c r="H23" s="90"/>
      <c r="I23" s="90"/>
      <c r="J23" s="91"/>
    </row>
    <row r="24" spans="2:10" ht="15">
      <c r="B24" s="92"/>
      <c r="C24" s="93"/>
      <c r="D24" s="94"/>
      <c r="E24" s="94"/>
      <c r="F24" s="92"/>
      <c r="G24" s="92"/>
      <c r="H24" s="95"/>
      <c r="I24" s="96"/>
      <c r="J24" s="91"/>
    </row>
    <row r="25" spans="2:10" ht="15">
      <c r="B25" s="88"/>
      <c r="C25" s="88"/>
      <c r="D25" s="89"/>
      <c r="E25" s="89"/>
      <c r="F25" s="88"/>
      <c r="G25" s="88"/>
      <c r="H25" s="90"/>
      <c r="I25" s="90"/>
      <c r="J25" s="91"/>
    </row>
    <row r="26" spans="2:10" ht="15">
      <c r="B26" s="43"/>
      <c r="C26" s="43"/>
      <c r="D26" s="102"/>
      <c r="E26" s="103"/>
      <c r="F26" s="43"/>
      <c r="G26" s="43"/>
      <c r="H26" s="45"/>
      <c r="I26" s="45"/>
      <c r="J26" s="45"/>
    </row>
    <row r="27" spans="2:10" ht="15">
      <c r="B27" s="88"/>
      <c r="C27" s="69"/>
      <c r="D27" s="69"/>
      <c r="E27" s="69"/>
      <c r="F27" s="69"/>
      <c r="G27" s="69"/>
      <c r="H27" s="69"/>
      <c r="I27" s="85"/>
      <c r="J27" s="91"/>
    </row>
    <row r="28" spans="2:10" ht="15">
      <c r="B28" s="88"/>
      <c r="C28" s="88"/>
      <c r="D28" s="89"/>
      <c r="E28" s="89"/>
      <c r="F28" s="88"/>
      <c r="G28" s="88"/>
      <c r="H28" s="85"/>
      <c r="I28" s="85"/>
      <c r="J28" s="91"/>
    </row>
    <row r="29" spans="2:10" ht="15">
      <c r="B29" s="88"/>
      <c r="C29" s="88"/>
      <c r="D29" s="89"/>
      <c r="E29" s="89"/>
      <c r="F29" s="88"/>
      <c r="G29" s="88"/>
      <c r="H29" s="85"/>
      <c r="I29" s="85"/>
      <c r="J29" s="91"/>
    </row>
    <row r="30" spans="2:10" ht="15">
      <c r="B30" s="84"/>
      <c r="C30" s="69"/>
      <c r="D30" s="69"/>
      <c r="E30" s="69"/>
      <c r="F30" s="84"/>
      <c r="G30" s="84"/>
      <c r="H30" s="97"/>
      <c r="I30" s="85"/>
      <c r="J30" s="69"/>
    </row>
    <row r="31" spans="2:10" ht="15">
      <c r="B31" s="84"/>
      <c r="C31" s="69"/>
      <c r="D31" s="69"/>
      <c r="E31" s="69"/>
      <c r="F31" s="69"/>
      <c r="G31" s="69"/>
      <c r="H31" s="97"/>
      <c r="I31" s="97"/>
      <c r="J31" s="69"/>
    </row>
    <row r="32" spans="2:10" ht="15">
      <c r="B32" s="84"/>
      <c r="C32" s="69"/>
      <c r="D32" s="69"/>
      <c r="E32" s="69"/>
      <c r="F32" s="69"/>
      <c r="G32" s="69"/>
      <c r="H32" s="97"/>
      <c r="I32" s="97"/>
      <c r="J32" s="69"/>
    </row>
    <row r="33" spans="2:10" ht="15">
      <c r="B33" s="92"/>
      <c r="C33" s="93"/>
      <c r="D33" s="94"/>
      <c r="E33" s="94"/>
      <c r="F33" s="92"/>
      <c r="G33" s="92"/>
      <c r="H33" s="95"/>
      <c r="I33" s="96"/>
      <c r="J33" s="91"/>
    </row>
    <row r="34" spans="2:10" ht="15">
      <c r="B34" s="84"/>
      <c r="C34" s="69"/>
      <c r="D34" s="69"/>
      <c r="E34" s="69"/>
      <c r="F34" s="69"/>
      <c r="G34" s="69"/>
      <c r="H34" s="69"/>
      <c r="I34" s="69"/>
      <c r="J34" s="69"/>
    </row>
    <row r="35" spans="2:10" ht="15">
      <c r="B35" s="69"/>
      <c r="C35" s="16"/>
      <c r="D35" s="16"/>
      <c r="E35" s="16"/>
      <c r="F35" s="16"/>
      <c r="G35" s="16"/>
      <c r="H35" s="16"/>
      <c r="I35" s="98"/>
      <c r="J35" s="69"/>
    </row>
  </sheetData>
  <mergeCells count="1">
    <mergeCell ref="D26:E26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  <headerFooter>
    <oddFooter>&amp;L&amp;8&amp;D,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2018-08-30T11:41:47Z</dcterms:modified>
  <cp:category/>
  <cp:version/>
  <cp:contentType/>
  <cp:contentStatus/>
</cp:coreProperties>
</file>