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101 - Komunikace 4c" sheetId="2" r:id="rId2"/>
    <sheet name="SO 102 - Komunikace 5c" sheetId="3" r:id="rId3"/>
    <sheet name="SO 103 - Komunikace 6c" sheetId="4" r:id="rId4"/>
    <sheet name="VR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101 - Komunikace 4c'!$C$119:$K$228</definedName>
    <definedName name="_xlnm.Print_Area" localSheetId="1">'SO 101 - Komunikace 4c'!$C$4:$J$76,'SO 101 - Komunikace 4c'!$C$82:$J$101,'SO 101 - Komunikace 4c'!$C$107:$J$228</definedName>
    <definedName name="_xlnm.Print_Titles" localSheetId="1">'SO 101 - Komunikace 4c'!$119:$119</definedName>
    <definedName name="_xlnm._FilterDatabase" localSheetId="2" hidden="1">'SO 102 - Komunikace 5c'!$C$119:$K$236</definedName>
    <definedName name="_xlnm.Print_Area" localSheetId="2">'SO 102 - Komunikace 5c'!$C$4:$J$76,'SO 102 - Komunikace 5c'!$C$82:$J$101,'SO 102 - Komunikace 5c'!$C$107:$J$236</definedName>
    <definedName name="_xlnm.Print_Titles" localSheetId="2">'SO 102 - Komunikace 5c'!$119:$119</definedName>
    <definedName name="_xlnm._FilterDatabase" localSheetId="3" hidden="1">'SO 103 - Komunikace 6c'!$C$119:$K$231</definedName>
    <definedName name="_xlnm.Print_Area" localSheetId="3">'SO 103 - Komunikace 6c'!$C$4:$J$76,'SO 103 - Komunikace 6c'!$C$82:$J$101,'SO 103 - Komunikace 6c'!$C$107:$J$231</definedName>
    <definedName name="_xlnm.Print_Titles" localSheetId="3">'SO 103 - Komunikace 6c'!$119:$119</definedName>
    <definedName name="_xlnm._FilterDatabase" localSheetId="4" hidden="1">'VRN - Vedlejší rozpočtové...'!$C$116:$K$147</definedName>
    <definedName name="_xlnm.Print_Area" localSheetId="4">'VRN - Vedlejší rozpočtové...'!$C$4:$J$76,'VRN - Vedlejší rozpočtové...'!$C$82:$J$98,'VRN - Vedlejší rozpočtové...'!$C$104:$J$147</definedName>
    <definedName name="_xlnm.Print_Titles" localSheetId="4">'VRN - Vedlejší rozpočtové...'!$116:$116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3" r="J37"/>
  <c r="J36"/>
  <c i="1" r="AY96"/>
  <c i="3" r="J35"/>
  <c i="1" r="AX96"/>
  <c i="3"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85"/>
  <c i="2" r="J37"/>
  <c r="J36"/>
  <c i="1" r="AY95"/>
  <c i="2" r="J35"/>
  <c i="1" r="AX95"/>
  <c i="2"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BK226"/>
  <c r="J226"/>
  <c r="BK223"/>
  <c r="J223"/>
  <c r="J219"/>
  <c r="BK216"/>
  <c r="J216"/>
  <c r="BK210"/>
  <c r="BK207"/>
  <c r="BK213"/>
  <c r="J210"/>
  <c r="J207"/>
  <c r="J204"/>
  <c r="J201"/>
  <c r="BK198"/>
  <c r="J198"/>
  <c r="BK195"/>
  <c r="J195"/>
  <c r="BK192"/>
  <c r="J192"/>
  <c r="BK189"/>
  <c r="J189"/>
  <c r="BK186"/>
  <c r="J186"/>
  <c r="BK183"/>
  <c r="J183"/>
  <c r="BK179"/>
  <c r="J179"/>
  <c r="BK176"/>
  <c r="J176"/>
  <c r="BK173"/>
  <c r="J173"/>
  <c r="BK169"/>
  <c r="J169"/>
  <c r="BK166"/>
  <c r="J166"/>
  <c r="BK163"/>
  <c r="J163"/>
  <c r="BK160"/>
  <c r="J160"/>
  <c r="BK157"/>
  <c r="J157"/>
  <c r="BK154"/>
  <c r="J154"/>
  <c r="BK151"/>
  <c r="J151"/>
  <c r="BK148"/>
  <c r="J148"/>
  <c r="BK145"/>
  <c r="J145"/>
  <c r="BK141"/>
  <c r="J141"/>
  <c r="BK137"/>
  <c r="J137"/>
  <c r="BK134"/>
  <c r="J134"/>
  <c r="BK131"/>
  <c r="J131"/>
  <c r="BK127"/>
  <c r="J127"/>
  <c r="BK123"/>
  <c r="J123"/>
  <c i="1" r="AS94"/>
  <c i="3" r="J234"/>
  <c r="J231"/>
  <c r="J227"/>
  <c r="J224"/>
  <c r="J221"/>
  <c r="BK218"/>
  <c r="J215"/>
  <c r="BK212"/>
  <c r="J209"/>
  <c r="J206"/>
  <c r="J203"/>
  <c r="J200"/>
  <c r="BK197"/>
  <c r="J194"/>
  <c r="J191"/>
  <c r="J188"/>
  <c r="J184"/>
  <c r="J181"/>
  <c r="J178"/>
  <c r="BK174"/>
  <c r="J171"/>
  <c r="BK168"/>
  <c r="J165"/>
  <c r="J162"/>
  <c r="J159"/>
  <c r="J157"/>
  <c r="J154"/>
  <c r="BK151"/>
  <c r="BK144"/>
  <c r="J140"/>
  <c r="BK137"/>
  <c r="BK134"/>
  <c r="J130"/>
  <c r="BK126"/>
  <c r="BK123"/>
  <c r="BK234"/>
  <c r="BK231"/>
  <c r="BK227"/>
  <c r="BK224"/>
  <c r="J218"/>
  <c r="BK215"/>
  <c r="J212"/>
  <c r="BK206"/>
  <c r="BK200"/>
  <c r="BK194"/>
  <c r="BK188"/>
  <c r="BK181"/>
  <c r="J174"/>
  <c r="J168"/>
  <c r="BK165"/>
  <c r="BK159"/>
  <c r="BK154"/>
  <c r="J151"/>
  <c r="BK148"/>
  <c r="J148"/>
  <c r="J144"/>
  <c r="BK140"/>
  <c r="J137"/>
  <c r="J134"/>
  <c r="BK130"/>
  <c r="J126"/>
  <c r="J123"/>
  <c i="4" r="BK229"/>
  <c r="J229"/>
  <c r="BK226"/>
  <c r="J226"/>
  <c r="BK222"/>
  <c r="J222"/>
  <c r="J219"/>
  <c r="BK216"/>
  <c r="J216"/>
  <c r="J213"/>
  <c r="J210"/>
  <c r="J207"/>
  <c r="J204"/>
  <c r="BK201"/>
  <c r="J198"/>
  <c r="J194"/>
  <c r="J191"/>
  <c r="J188"/>
  <c r="J185"/>
  <c r="BK181"/>
  <c r="J181"/>
  <c r="BK178"/>
  <c r="J178"/>
  <c r="BK175"/>
  <c r="J175"/>
  <c r="BK171"/>
  <c r="J171"/>
  <c r="BK168"/>
  <c r="J168"/>
  <c r="BK165"/>
  <c r="J165"/>
  <c r="BK162"/>
  <c r="J162"/>
  <c r="BK159"/>
  <c r="J159"/>
  <c r="BK156"/>
  <c r="J156"/>
  <c r="J153"/>
  <c r="BK150"/>
  <c r="BK146"/>
  <c r="BK143"/>
  <c r="BK139"/>
  <c r="BK136"/>
  <c r="J136"/>
  <c r="J133"/>
  <c r="J129"/>
  <c r="J126"/>
  <c r="J123"/>
  <c i="5" r="BK147"/>
  <c r="BK143"/>
  <c r="J139"/>
  <c r="BK135"/>
  <c r="J131"/>
  <c r="BK127"/>
  <c r="J123"/>
  <c r="J119"/>
  <c r="J143"/>
  <c r="BK139"/>
  <c r="J135"/>
  <c r="BK131"/>
  <c r="J127"/>
  <c r="BK123"/>
  <c r="BK119"/>
  <c i="2" r="BK219"/>
  <c r="J213"/>
  <c r="BK204"/>
  <c r="BK201"/>
  <c i="3" r="BK221"/>
  <c r="BK209"/>
  <c r="BK203"/>
  <c r="J197"/>
  <c r="BK191"/>
  <c r="BK184"/>
  <c r="BK178"/>
  <c r="BK171"/>
  <c r="BK162"/>
  <c r="BK157"/>
  <c i="4" r="BK219"/>
  <c r="BK213"/>
  <c r="BK210"/>
  <c r="BK207"/>
  <c r="BK204"/>
  <c r="J201"/>
  <c r="BK198"/>
  <c r="BK194"/>
  <c r="BK191"/>
  <c r="BK188"/>
  <c r="BK185"/>
  <c r="BK153"/>
  <c r="J150"/>
  <c r="J146"/>
  <c r="J143"/>
  <c r="J139"/>
  <c r="BK133"/>
  <c r="BK129"/>
  <c r="BK126"/>
  <c r="BK123"/>
  <c i="5" r="J147"/>
  <c i="2" l="1" r="BK172"/>
  <c r="J172"/>
  <c r="J99"/>
  <c r="R222"/>
  <c i="3" r="R122"/>
  <c i="4" r="BK122"/>
  <c r="J122"/>
  <c r="J98"/>
  <c r="R122"/>
  <c r="BK174"/>
  <c r="J174"/>
  <c r="J99"/>
  <c r="R174"/>
  <c r="BK225"/>
  <c r="J225"/>
  <c r="J100"/>
  <c r="T225"/>
  <c i="5" r="P118"/>
  <c r="P117"/>
  <c i="1" r="AU98"/>
  <c i="2" r="BK122"/>
  <c r="J122"/>
  <c r="J98"/>
  <c r="P122"/>
  <c r="R122"/>
  <c r="T122"/>
  <c r="P172"/>
  <c r="R172"/>
  <c r="T172"/>
  <c r="BK222"/>
  <c r="J222"/>
  <c r="J100"/>
  <c r="P222"/>
  <c r="T222"/>
  <c i="3" r="BK122"/>
  <c r="J122"/>
  <c r="J98"/>
  <c r="P122"/>
  <c r="T122"/>
  <c r="BK177"/>
  <c r="J177"/>
  <c r="J99"/>
  <c r="P177"/>
  <c r="R177"/>
  <c r="T177"/>
  <c r="BK230"/>
  <c r="J230"/>
  <c r="J100"/>
  <c r="P230"/>
  <c r="R230"/>
  <c r="T230"/>
  <c i="4" r="P122"/>
  <c r="T122"/>
  <c r="P174"/>
  <c r="T174"/>
  <c r="P225"/>
  <c r="R225"/>
  <c i="5" r="BK118"/>
  <c r="J118"/>
  <c r="J97"/>
  <c r="R118"/>
  <c r="R117"/>
  <c r="T118"/>
  <c r="T117"/>
  <c r="J89"/>
  <c r="J91"/>
  <c r="F92"/>
  <c r="J92"/>
  <c r="BE135"/>
  <c r="E85"/>
  <c r="F91"/>
  <c r="BE119"/>
  <c r="BE123"/>
  <c r="BE127"/>
  <c r="BE131"/>
  <c r="BE139"/>
  <c r="BE143"/>
  <c r="BE147"/>
  <c i="4" r="E85"/>
  <c r="J89"/>
  <c r="F91"/>
  <c r="J91"/>
  <c r="F92"/>
  <c r="J92"/>
  <c r="BE123"/>
  <c r="BE126"/>
  <c r="BE129"/>
  <c r="BE133"/>
  <c r="BE136"/>
  <c r="BE139"/>
  <c r="BE143"/>
  <c r="BE146"/>
  <c r="BE150"/>
  <c r="BE153"/>
  <c r="BE156"/>
  <c r="BE159"/>
  <c r="BE162"/>
  <c r="BE165"/>
  <c r="BE168"/>
  <c r="BE171"/>
  <c r="BE175"/>
  <c r="BE178"/>
  <c r="BE181"/>
  <c r="BE185"/>
  <c r="BE188"/>
  <c r="BE191"/>
  <c r="BE194"/>
  <c r="BE198"/>
  <c r="BE201"/>
  <c r="BE204"/>
  <c r="BE207"/>
  <c r="BE210"/>
  <c r="BE213"/>
  <c r="BE216"/>
  <c r="BE219"/>
  <c r="BE222"/>
  <c r="BE226"/>
  <c r="BE229"/>
  <c i="3" r="J89"/>
  <c r="F91"/>
  <c r="F92"/>
  <c r="E110"/>
  <c r="BE126"/>
  <c r="BE137"/>
  <c r="BE144"/>
  <c r="BE148"/>
  <c r="BE151"/>
  <c r="BE154"/>
  <c r="BE157"/>
  <c r="BE159"/>
  <c r="BE162"/>
  <c r="BE184"/>
  <c r="BE188"/>
  <c r="BE191"/>
  <c r="BE197"/>
  <c r="BE200"/>
  <c r="BE203"/>
  <c r="BE206"/>
  <c r="BE212"/>
  <c r="BE218"/>
  <c r="BE221"/>
  <c r="BE224"/>
  <c r="BE231"/>
  <c r="BE234"/>
  <c r="J91"/>
  <c r="J92"/>
  <c r="BE123"/>
  <c r="BE130"/>
  <c r="BE134"/>
  <c r="BE140"/>
  <c r="BE165"/>
  <c r="BE168"/>
  <c r="BE171"/>
  <c r="BE174"/>
  <c r="BE178"/>
  <c r="BE181"/>
  <c r="BE194"/>
  <c r="BE209"/>
  <c r="BE215"/>
  <c r="BE227"/>
  <c i="2" r="E85"/>
  <c r="J89"/>
  <c r="F91"/>
  <c r="J91"/>
  <c r="F92"/>
  <c r="J92"/>
  <c r="BE123"/>
  <c r="BE127"/>
  <c r="BE131"/>
  <c r="BE134"/>
  <c r="BE137"/>
  <c r="BE141"/>
  <c r="BE145"/>
  <c r="BE148"/>
  <c r="BE151"/>
  <c r="BE154"/>
  <c r="BE157"/>
  <c r="BE160"/>
  <c r="BE163"/>
  <c r="BE166"/>
  <c r="BE169"/>
  <c r="BE173"/>
  <c r="BE176"/>
  <c r="BE179"/>
  <c r="BE183"/>
  <c r="BE186"/>
  <c r="BE189"/>
  <c r="BE192"/>
  <c r="BE195"/>
  <c r="BE198"/>
  <c r="BE201"/>
  <c r="BE204"/>
  <c r="BE207"/>
  <c r="BE210"/>
  <c r="BE213"/>
  <c r="BE216"/>
  <c r="BE219"/>
  <c r="BE223"/>
  <c r="BE226"/>
  <c r="F36"/>
  <c i="1" r="BC95"/>
  <c i="2" r="F34"/>
  <c i="1" r="BA95"/>
  <c i="2" r="J34"/>
  <c i="1" r="AW95"/>
  <c i="2" r="F35"/>
  <c i="1" r="BB95"/>
  <c i="2" r="F37"/>
  <c i="1" r="BD95"/>
  <c i="3" r="J34"/>
  <c i="1" r="AW96"/>
  <c i="3" r="F34"/>
  <c i="1" r="BA96"/>
  <c i="3" r="F35"/>
  <c i="1" r="BB96"/>
  <c i="3" r="F37"/>
  <c i="1" r="BD96"/>
  <c i="3" r="F36"/>
  <c i="1" r="BC96"/>
  <c i="4" r="F34"/>
  <c i="1" r="BA97"/>
  <c i="4" r="F37"/>
  <c i="1" r="BD97"/>
  <c i="5" r="F37"/>
  <c i="1" r="BD98"/>
  <c i="4" r="J34"/>
  <c i="1" r="AW97"/>
  <c i="4" r="F35"/>
  <c i="1" r="BB97"/>
  <c i="4" r="F36"/>
  <c i="1" r="BC97"/>
  <c i="5" r="F34"/>
  <c i="1" r="BA98"/>
  <c i="5" r="J34"/>
  <c i="1" r="AW98"/>
  <c i="5" r="F36"/>
  <c i="1" r="BC98"/>
  <c i="5" r="F35"/>
  <c i="1" r="BB98"/>
  <c i="4" l="1" r="T121"/>
  <c r="T120"/>
  <c r="P121"/>
  <c r="P120"/>
  <c i="1" r="AU97"/>
  <c i="3" r="T121"/>
  <c r="T120"/>
  <c r="P121"/>
  <c r="P120"/>
  <c i="1" r="AU96"/>
  <c i="2" r="T121"/>
  <c r="T120"/>
  <c r="R121"/>
  <c r="R120"/>
  <c r="P121"/>
  <c r="P120"/>
  <c i="1" r="AU95"/>
  <c i="4" r="R121"/>
  <c r="R120"/>
  <c i="3" r="R121"/>
  <c r="R120"/>
  <c i="5" r="BK117"/>
  <c r="J117"/>
  <c r="J96"/>
  <c i="2" r="BK121"/>
  <c r="J121"/>
  <c r="J97"/>
  <c i="3" r="BK121"/>
  <c r="J121"/>
  <c r="J97"/>
  <c i="4" r="BK121"/>
  <c r="J121"/>
  <c r="J97"/>
  <c i="2" r="F33"/>
  <c i="1" r="AZ95"/>
  <c i="2" r="J33"/>
  <c i="1" r="AV95"/>
  <c r="AT95"/>
  <c i="3" r="F33"/>
  <c i="1" r="AZ96"/>
  <c i="3" r="J33"/>
  <c i="1" r="AV96"/>
  <c r="AT96"/>
  <c i="4" r="F33"/>
  <c i="1" r="AZ97"/>
  <c i="5" r="F33"/>
  <c i="1" r="AZ98"/>
  <c i="5" r="J33"/>
  <c i="1" r="AV98"/>
  <c r="AT98"/>
  <c r="BA94"/>
  <c r="W30"/>
  <c r="BB94"/>
  <c r="W31"/>
  <c r="BC94"/>
  <c r="W32"/>
  <c i="4" r="J33"/>
  <c i="1" r="AV97"/>
  <c r="AT97"/>
  <c r="BD94"/>
  <c r="W33"/>
  <c i="2" l="1" r="BK120"/>
  <c r="J120"/>
  <c r="J96"/>
  <c i="4" r="BK120"/>
  <c r="J120"/>
  <c r="J96"/>
  <c i="3" r="BK120"/>
  <c r="J120"/>
  <c r="J96"/>
  <c i="1" r="AU94"/>
  <c i="5" r="J30"/>
  <c i="1" r="AG98"/>
  <c r="AY94"/>
  <c r="AZ94"/>
  <c r="W29"/>
  <c r="AX94"/>
  <c r="AW94"/>
  <c r="AK30"/>
  <c i="5" l="1" r="J39"/>
  <c i="1" r="AN98"/>
  <c i="2" r="J30"/>
  <c i="1" r="AG95"/>
  <c i="3" r="J30"/>
  <c i="1" r="AG96"/>
  <c i="4" r="J30"/>
  <c i="1" r="AG97"/>
  <c r="AV94"/>
  <c r="AK29"/>
  <c i="2" l="1" r="J39"/>
  <c i="3" r="J39"/>
  <c i="4" r="J39"/>
  <c i="1" r="AN95"/>
  <c r="AN96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<sst xmlns="http://schemas.openxmlformats.org/spreadsheetml/2006/main">
  <si>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</si>
  <si>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</si>
  <si>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</si>
  <si>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</si>
  <si>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</si>
  <si>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{f6341d25-8312-4764-9dc4-fde1bce8272e}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</si>
  <si>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</si>
  <si>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</si>
  <si>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</si>
  <si>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</si>
  <si>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</si>
  <si>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</si>
  <si>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</si>
  <si>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</si>
  <si>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JT_2024_09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</si>
  <si>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</si>
  <si>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</si>
  <si>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Dobříč - rekonstrukce místních komunikací</t>
  </si>
  <si>
    <t>KSO:</t>
  </si>
  <si>
    <t>CC-CZ:</t>
  </si>
  <si>
    <t>Místo:</t>
  </si>
  <si>
    <t xml:space="preserve"> </t>
  </si>
  <si>
    <t>Datum:</t>
  </si>
  <si>
    <t>1.3.2024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</si>
  <si>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</si>
  <si>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</si>
  <si>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</si>
  <si>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</si>
  <si>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</si>
  <si>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</si>
  <si>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</si>
  <si>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</si>
  <si>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</si>
  <si>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</si>
  <si>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</si>
  <si>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</si>
  <si>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</si>
  <si>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</si>
  <si>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</si>
  <si>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</si>
  <si>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</si>
  <si>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</si>
  <si>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</si>
  <si>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</si>
  <si>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</si>
  <si>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</si>
  <si>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</si>
  <si>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</si>
  <si>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</si>
  <si>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</si>
  <si>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</si>
  <si>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</si>
  <si>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</si>
  <si>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</si>
  <si>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</si>
  <si>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</si>
  <si>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</si>
  <si>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</si>
  <si>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</si>
  <si>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</si>
  <si>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</si>
  <si>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</si>
  <si>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</si>
  <si>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</si>
  <si>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</si>
  <si>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</si>
  <si>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</si>
  <si>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</si>
  <si>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</si>
  <si>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</si>
  <si>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</si>
  <si>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</si>
  <si>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</si>
  <si>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</si>
  <si>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</si>
  <si>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</si>
  <si>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</si>
  <si>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</si>
  <si>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</si>
  <si>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4c</t>
  </si>
  <si>
    <t>STA</t>
  </si>
  <si>
    <t>1</t>
  </si>
  <si>
    <t>{d6d4a16f-ab02-411d-b23d-f3919674a255}</t>
  </si>
  <si>
    <t>2</t>
  </si>
  <si>
    <t>SO 102</t>
  </si>
  <si>
    <t>Komunikace 5c</t>
  </si>
  <si>
    <t>{2eb6106b-e9e1-47b1-8cfe-c20c654b120f}</t>
  </si>
  <si>
    <t>SO 103</t>
  </si>
  <si>
    <t>Komunikace 6c</t>
  </si>
  <si>
    <t>{5a0e817f-c190-4f40-899b-02f1e6d98781}</t>
  </si>
  <si>
    <t>VRN</t>
  </si>
  <si>
    <t>Vedlejší rozpočtové náklady</t>
  </si>
  <si>
    <t>{7f246fc4-3fbe-469e-a635-bdd1dfab759d}</t>
  </si>
  <si>
    <t>KRYCÍ LIST SOUPISU PRACÍ</t>
  </si>
  <si>
    <t>Objekt:</t>
  </si>
  <si>
    <t>SO 101 - Komunikace 4c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</si>
  <si>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</si>
  <si>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</si>
  <si>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</si>
  <si>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</si>
  <si>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</si>
  <si>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</si>
  <si>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</si>
  <si>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</si>
  <si>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</si>
  <si>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</si>
  <si>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</si>
  <si>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</si>
  <si>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</si>
  <si>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</si>
  <si>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</si>
  <si>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</si>
  <si>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</si>
  <si>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</si>
  <si>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</si>
  <si>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</si>
  <si>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</si>
  <si>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</si>
  <si>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</si>
  <si>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</si>
  <si>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</si>
  <si>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</si>
  <si>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</si>
  <si>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</si>
  <si>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</si>
  <si>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m2</t>
  </si>
  <si>
    <t>4</t>
  </si>
  <si>
    <t>1285345331</t>
  </si>
  <si>
    <t>VV</t>
  </si>
  <si>
    <t>tl. 50 mm</t>
  </si>
  <si>
    <t>989,26</t>
  </si>
  <si>
    <t>Součet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</si>
  <si>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</si>
  <si>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</si>
  <si>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-592980160</t>
  </si>
  <si>
    <t>tl. 100 mm</t>
  </si>
  <si>
    <t>3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</si>
  <si>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</si>
  <si>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</si>
  <si>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877484226</t>
  </si>
  <si>
    <t>88,18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</si>
  <si>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</si>
  <si>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</si>
  <si>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</si>
  <si>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-508838086</t>
  </si>
  <si>
    <t>303,07+3,58+6,14+2,41+6,83</t>
  </si>
  <si>
    <t>5</t>
  </si>
  <si>
    <t>122151102</t>
  </si>
  <si>
    <t>Odkopávky a prokopávky nezapažené strojně v hornině třídy těžitelnosti I skupiny 1 a 2 přes 20 do 50 m3</t>
  </si>
  <si>
    <t>m3</t>
  </si>
  <si>
    <t>-1697608481</t>
  </si>
  <si>
    <t>za obrubníky</t>
  </si>
  <si>
    <t>24,07</t>
  </si>
  <si>
    <t>6</t>
  </si>
  <si>
    <t>171151103</t>
  </si>
  <si>
    <t>Uložení sypanin do násypů strojně s rozprostřením sypaniny ve vrstvách a s hrubým urovnáním zhutněných z hornin soudržných jakékoliv třídy těžitelnosti</t>
  </si>
  <si>
    <t>-1445824103</t>
  </si>
  <si>
    <t>7</t>
  </si>
  <si>
    <t>181152302</t>
  </si>
  <si>
    <t>Úprava pláně na stavbách silnic a dálnic strojně v zářezech mimo skalních se zhutněním</t>
  </si>
  <si>
    <t>-665490909</t>
  </si>
  <si>
    <t>8</t>
  </si>
  <si>
    <t>181411131</t>
  </si>
  <si>
    <t>Založení trávníku na půdě předem připravené plochy do 1000 m2 výsevem včetně utažení parkového v rovině nebo na svahu do 1:5</t>
  </si>
  <si>
    <t>-1839383517</t>
  </si>
  <si>
    <t>54,72</t>
  </si>
  <si>
    <t>9</t>
  </si>
  <si>
    <t>M</t>
  </si>
  <si>
    <t>00572410</t>
  </si>
  <si>
    <t>osivo směs travní parková</t>
  </si>
  <si>
    <t>kg</t>
  </si>
  <si>
    <t>1627054730</t>
  </si>
  <si>
    <t>54,72*0,035</t>
  </si>
  <si>
    <t>10</t>
  </si>
  <si>
    <t>919735111</t>
  </si>
  <si>
    <t>Řezání stávajícího živičného krytu nebo podkladu hloubky do 50 mm</t>
  </si>
  <si>
    <t>-1244886222</t>
  </si>
  <si>
    <t>201,91</t>
  </si>
  <si>
    <t>11</t>
  </si>
  <si>
    <t>997006512</t>
  </si>
  <si>
    <t>Vodorovná doprava suti na skládku s naložením na dopravní prostředek a složením přes 100 m do 1 km</t>
  </si>
  <si>
    <t>t</t>
  </si>
  <si>
    <t>1489967615</t>
  </si>
  <si>
    <t>168,174+217,637+8,642+93,389</t>
  </si>
  <si>
    <t>997006519</t>
  </si>
  <si>
    <t>Vodorovná doprava suti na skládku Příplatek k ceně -6512 za každý další i započatý 1 km</t>
  </si>
  <si>
    <t>341115942</t>
  </si>
  <si>
    <t>487,842*19</t>
  </si>
  <si>
    <t>13</t>
  </si>
  <si>
    <t>997013861</t>
  </si>
  <si>
    <t>Poplatek za uložení stavebního odpadu na recyklační skládce (skládkovné) z prostého betonu zatříděného do Katalogu odpadů pod kódem 17 01 01</t>
  </si>
  <si>
    <t>409557437</t>
  </si>
  <si>
    <t>93,389</t>
  </si>
  <si>
    <t>14</t>
  </si>
  <si>
    <t>997221645</t>
  </si>
  <si>
    <t>Poplatek za uložení stavebního odpadu na skládce (skládkovné) asfaltového bez obsahu dehtu zatříděného do Katalogu odpadů pod kódem 17 03 02</t>
  </si>
  <si>
    <t>1453141107</t>
  </si>
  <si>
    <t>217,637+8,642</t>
  </si>
  <si>
    <t>15</t>
  </si>
  <si>
    <t>997221873</t>
  </si>
  <si>
    <t>Poplatek za uložení stavebního odpadu na recyklační skládce (skládkovné) zeminy a kamení zatříděného do Katalogu odpadů pod kódem 17 05 04</t>
  </si>
  <si>
    <t>492046203</t>
  </si>
  <si>
    <t>168,174</t>
  </si>
  <si>
    <t>Komunikace pozemní</t>
  </si>
  <si>
    <t>16</t>
  </si>
  <si>
    <t>564811111</t>
  </si>
  <si>
    <t>Podklad ze štěrkodrti ŠD s rozprostřením a zhutněním plochy přes 100 m2, po zhutnění tl. 50 mm</t>
  </si>
  <si>
    <t>1769056235</t>
  </si>
  <si>
    <t>989,260</t>
  </si>
  <si>
    <t>17</t>
  </si>
  <si>
    <t>565145121</t>
  </si>
  <si>
    <t>Asfaltový beton vrstva podkladní ACP 16 (obalované kamenivo střednězrnné - OKS) s rozprostřením a zhutněním v pruhu šířky přes 3 m, po zhutnění tl. 60 mm</t>
  </si>
  <si>
    <t>1917680941</t>
  </si>
  <si>
    <t>18</t>
  </si>
  <si>
    <t>573191111</t>
  </si>
  <si>
    <t>Postřik infiltrační kationaktivní emulzí v množství 1,00 kg/m2</t>
  </si>
  <si>
    <t>-288429325</t>
  </si>
  <si>
    <t>0,70 kg/m2</t>
  </si>
  <si>
    <t>19</t>
  </si>
  <si>
    <t>573211107</t>
  </si>
  <si>
    <t>Postřik spojovací PS bez posypu kamenivem z asfaltu silničního, v množství 0,30 kg/m2</t>
  </si>
  <si>
    <t>-1662087317</t>
  </si>
  <si>
    <t>20</t>
  </si>
  <si>
    <t>577134121</t>
  </si>
  <si>
    <t>Asfaltový beton vrstva obrusná ACO 11 (ABS) s rozprostřením a se zhutněním z nemodifikovaného asfaltu v pruhu šířky přes 3 m tř. I (ACO 11+), po zhutnění tl. 40 mm</t>
  </si>
  <si>
    <t>65494633</t>
  </si>
  <si>
    <t>577143111</t>
  </si>
  <si>
    <t>Asfaltový beton vrstva obrusná ACO 8 (ABJ) s rozprostřením a se zhutněním z nemodifikovaného asfaltu v pruhu šířky do 3 m, po zhutnění tl. 50 mm</t>
  </si>
  <si>
    <t>1926052833</t>
  </si>
  <si>
    <t>88,180</t>
  </si>
  <si>
    <t>22</t>
  </si>
  <si>
    <t>899132111</t>
  </si>
  <si>
    <t>Výměna (výšková úprava) poklopu kanalizačního s rámem samonivelačním s ošetřením podkladních vrstev hloubky do 25 cm</t>
  </si>
  <si>
    <t>kus</t>
  </si>
  <si>
    <t>993482775</t>
  </si>
  <si>
    <t>23</t>
  </si>
  <si>
    <t>899132212</t>
  </si>
  <si>
    <t>Výměna (výšková úprava) poklopu vodovodního samonivelačního nebo pevného šoupátkového</t>
  </si>
  <si>
    <t>1186367307</t>
  </si>
  <si>
    <t>24</t>
  </si>
  <si>
    <t>899132213</t>
  </si>
  <si>
    <t>Výměna (výšková úprava) poklopu vodovodního samonivelačního nebo pevného hydrantového</t>
  </si>
  <si>
    <t>-1397672436</t>
  </si>
  <si>
    <t>25</t>
  </si>
  <si>
    <t>899133211</t>
  </si>
  <si>
    <t>Výměna (výšková úprava) vtokové mříže uliční vpusti na betonové skruži s použitím betonových vyrovnávacích prvků</t>
  </si>
  <si>
    <t>-1971230908</t>
  </si>
  <si>
    <t>26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</si>
  <si>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</si>
  <si>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</si>
  <si>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-1752866064</t>
  </si>
  <si>
    <t>83,97</t>
  </si>
  <si>
    <t>27</t>
  </si>
  <si>
    <t>59217057</t>
  </si>
  <si>
    <t>obrubník betonový pro kruhový objezd přímý 200x600x300mm</t>
  </si>
  <si>
    <t>-978025739</t>
  </si>
  <si>
    <t>83,97*1,03</t>
  </si>
  <si>
    <t>28</t>
  </si>
  <si>
    <t>59217056R</t>
  </si>
  <si>
    <t>obrubník betonový pro kruhový objezd přechodový R0,5 200x600x300mm</t>
  </si>
  <si>
    <t>355679627</t>
  </si>
  <si>
    <t>31*0,6</t>
  </si>
  <si>
    <t>29</t>
  </si>
  <si>
    <t>59217031</t>
  </si>
  <si>
    <t>obrubník silniční betonový 1000x150x250mm</t>
  </si>
  <si>
    <t>-493615951</t>
  </si>
  <si>
    <t>214,29*1,03</t>
  </si>
  <si>
    <t>30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</si>
  <si>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</si>
  <si>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</si>
  <si>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610522412</t>
  </si>
  <si>
    <t>214,29</t>
  </si>
  <si>
    <t>31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</si>
  <si>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</si>
  <si>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</si>
  <si>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1727065568</t>
  </si>
  <si>
    <t>27,52+201,91</t>
  </si>
  <si>
    <t>998</t>
  </si>
  <si>
    <t>Přesun hmot</t>
  </si>
  <si>
    <t>32</t>
  </si>
  <si>
    <t>998225111</t>
  </si>
  <si>
    <t>Přesun hmot pro komunikace s krytem z kameniva, monolitickým betonovým nebo živičným dopravní vzdálenost do 200 m jakékoliv délky objektu</t>
  </si>
  <si>
    <t>260650884</t>
  </si>
  <si>
    <t>113,765+156,560+0,336+0,307+102,616+11,433+16,978+9,658+1,953+17,658+33,301</t>
  </si>
  <si>
    <t>33</t>
  </si>
  <si>
    <t>998225195</t>
  </si>
  <si>
    <t>Přesun hmot pro komunikace s krytem z kameniva, monolitickým betonovým nebo živičným Příplatek k ceně za zvětšený přesun přes vymezenou vodorovnou dopravní vzdálenost za každých dalších 5000 m přes 5000 m</t>
  </si>
  <si>
    <t>-2024417793</t>
  </si>
  <si>
    <t>464,565*4</t>
  </si>
  <si>
    <t>SO 102 - Komunikace 5c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</si>
  <si>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</si>
  <si>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</si>
  <si>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810151674</t>
  </si>
  <si>
    <t>4,09</t>
  </si>
  <si>
    <t>663317585</t>
  </si>
  <si>
    <t>1331,16</t>
  </si>
  <si>
    <t>-558234974</t>
  </si>
  <si>
    <t>tl. 10 cm</t>
  </si>
  <si>
    <t>649955372</t>
  </si>
  <si>
    <t>88,24</t>
  </si>
  <si>
    <t>-1102742179</t>
  </si>
  <si>
    <t>179,43+99,18+74,61</t>
  </si>
  <si>
    <t>1257626383</t>
  </si>
  <si>
    <t>26,49</t>
  </si>
  <si>
    <t>-1547448893</t>
  </si>
  <si>
    <t>861162760</t>
  </si>
  <si>
    <t>-1734504602</t>
  </si>
  <si>
    <t>78,72</t>
  </si>
  <si>
    <t>-320580590</t>
  </si>
  <si>
    <t>78,72*0,035</t>
  </si>
  <si>
    <t>516790492</t>
  </si>
  <si>
    <t>194,25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</si>
  <si>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</si>
  <si>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</si>
  <si>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2045513138</t>
  </si>
  <si>
    <t>1761739129</t>
  </si>
  <si>
    <t>226,297+292,855+8,648+102,434</t>
  </si>
  <si>
    <t>-1237220906</t>
  </si>
  <si>
    <t>630,234*19</t>
  </si>
  <si>
    <t>-966188186</t>
  </si>
  <si>
    <t>102,434</t>
  </si>
  <si>
    <t>1487787148</t>
  </si>
  <si>
    <t>292,855+8,648</t>
  </si>
  <si>
    <t>-1285162157</t>
  </si>
  <si>
    <t>226,297</t>
  </si>
  <si>
    <t>-601579724</t>
  </si>
  <si>
    <t>1689638421</t>
  </si>
  <si>
    <t>217092958</t>
  </si>
  <si>
    <t>1396774783</t>
  </si>
  <si>
    <t>-1652482121</t>
  </si>
  <si>
    <t>2095755136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</si>
  <si>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</si>
  <si>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</si>
  <si>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-1991799152</t>
  </si>
  <si>
    <t>4,090</t>
  </si>
  <si>
    <t>-1933301002</t>
  </si>
  <si>
    <t>-200385244</t>
  </si>
  <si>
    <t>-965523224</t>
  </si>
  <si>
    <t>-389094005</t>
  </si>
  <si>
    <t>-1510867410</t>
  </si>
  <si>
    <t>61,50</t>
  </si>
  <si>
    <t>-253367681</t>
  </si>
  <si>
    <t>61,50*1,03</t>
  </si>
  <si>
    <t>59117989</t>
  </si>
  <si>
    <t>32*0,6</t>
  </si>
  <si>
    <t>468339379</t>
  </si>
  <si>
    <t>269,30*1,03</t>
  </si>
  <si>
    <t>2074847114</t>
  </si>
  <si>
    <t>269,29+19,2</t>
  </si>
  <si>
    <t>34</t>
  </si>
  <si>
    <t>-1546782265</t>
  </si>
  <si>
    <t>46,66+194,25</t>
  </si>
  <si>
    <t>35</t>
  </si>
  <si>
    <t>-1310969842</t>
  </si>
  <si>
    <t>153,083+210,669+0,453+0,413+138,081+11,441+12,435+7,074+2,016+22,19+44,831</t>
  </si>
  <si>
    <t>36</t>
  </si>
  <si>
    <t>326954650</t>
  </si>
  <si>
    <t>602,686*4</t>
  </si>
  <si>
    <t>SO 103 - Komunikace 6c</t>
  </si>
  <si>
    <t>780009390</t>
  </si>
  <si>
    <t>36,15</t>
  </si>
  <si>
    <t>113106071</t>
  </si>
  <si>
    <t>Rozebrání dlažeb a dílců při překopech inženýrských sítí s přemístěním hmot na skládku na vzdálenost do 3 m nebo s naložením na dopravní prostředek ručně vozovek a ploch, s jakoukoliv výplní spár ze zámkové dlažby s ložem z kameniva</t>
  </si>
  <si>
    <t>1528391804</t>
  </si>
  <si>
    <t>12,75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</si>
  <si>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</si>
  <si>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</si>
  <si>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1810780712</t>
  </si>
  <si>
    <t>tl.150 mm</t>
  </si>
  <si>
    <t>824,65</t>
  </si>
  <si>
    <t>113202111</t>
  </si>
  <si>
    <t>Vytrhání obrub s vybouráním lože, s přemístěním hmot na skládku na vzdálenost do 3 m nebo s naložením na dopravní prostředek z krajníků nebo obrubníků stojatých</t>
  </si>
  <si>
    <t>1451339730</t>
  </si>
  <si>
    <t>207,83</t>
  </si>
  <si>
    <t>-1130319105</t>
  </si>
  <si>
    <t>15,55</t>
  </si>
  <si>
    <t>1122698618</t>
  </si>
  <si>
    <t>za obrubník</t>
  </si>
  <si>
    <t>1991047417</t>
  </si>
  <si>
    <t>181351003</t>
  </si>
  <si>
    <t>Rozprostření a urovnání ornice v rovině nebo ve svahu sklonu do 1:5 strojně při souvislé ploše do 100 m2, tl. vrstvy do 200 mm</t>
  </si>
  <si>
    <t>-1173553146</t>
  </si>
  <si>
    <t>tl.100 mm</t>
  </si>
  <si>
    <t>42,14</t>
  </si>
  <si>
    <t>10364101</t>
  </si>
  <si>
    <t>zemina pro terénní úpravy - ornice</t>
  </si>
  <si>
    <t>-164826547</t>
  </si>
  <si>
    <t>(42,14*0,1)*1,9</t>
  </si>
  <si>
    <t>-1089995747</t>
  </si>
  <si>
    <t>-1670762286</t>
  </si>
  <si>
    <t>42,14*0,035</t>
  </si>
  <si>
    <t>1043623511</t>
  </si>
  <si>
    <t>36,15+12,75</t>
  </si>
  <si>
    <t>223666707</t>
  </si>
  <si>
    <t>239,149+42,605</t>
  </si>
  <si>
    <t>-1296562368</t>
  </si>
  <si>
    <t>281,754*19</t>
  </si>
  <si>
    <t>-573815477</t>
  </si>
  <si>
    <t>42,605</t>
  </si>
  <si>
    <t>298899227</t>
  </si>
  <si>
    <t>239,149</t>
  </si>
  <si>
    <t>1118839906</t>
  </si>
  <si>
    <t>-790529783</t>
  </si>
  <si>
    <t>872786603</t>
  </si>
  <si>
    <t>270159043</t>
  </si>
  <si>
    <t>247415154</t>
  </si>
  <si>
    <t>604683560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</si>
  <si>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</si>
  <si>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</si>
  <si>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2060006026</t>
  </si>
  <si>
    <t>vjezdy</t>
  </si>
  <si>
    <t>24,21</t>
  </si>
  <si>
    <t>59245020</t>
  </si>
  <si>
    <t>dlažba skladebná betonová 200x100mm tl 80mm přírodní</t>
  </si>
  <si>
    <t>-1279437040</t>
  </si>
  <si>
    <t>(24,21-12,75)*1,03</t>
  </si>
  <si>
    <t>1414945932</t>
  </si>
  <si>
    <t>-958101397</t>
  </si>
  <si>
    <t>381257558</t>
  </si>
  <si>
    <t>1851648836</t>
  </si>
  <si>
    <t>158,96*1,03</t>
  </si>
  <si>
    <t>59217030</t>
  </si>
  <si>
    <t>obrubník silniční betonový přechodový 1000x150x150-250mm</t>
  </si>
  <si>
    <t>347781797</t>
  </si>
  <si>
    <t>59217029</t>
  </si>
  <si>
    <t>obrubník silniční betonový nájezdový 1000x150x150mm</t>
  </si>
  <si>
    <t>973856508</t>
  </si>
  <si>
    <t>(8,73+2,94+7,03+3,2+4,3+1+3,91+2,95+7,3+7,06)*1,03</t>
  </si>
  <si>
    <t>1999560113</t>
  </si>
  <si>
    <t>207,38</t>
  </si>
  <si>
    <t>-579774743</t>
  </si>
  <si>
    <t>33,49</t>
  </si>
  <si>
    <t>1629723219</t>
  </si>
  <si>
    <t>94,835+130,509+0,280+0,256+85,541+3,225+2,194+2,078+2,490+0,602+13,098+1,313+2,409+32,227</t>
  </si>
  <si>
    <t>1686381499</t>
  </si>
  <si>
    <t>371,057*4</t>
  </si>
  <si>
    <t>VRN - Vedlejší rozpočtové náklady</t>
  </si>
  <si>
    <t>012103000</t>
  </si>
  <si>
    <t>Geodetické práce před výstavbou</t>
  </si>
  <si>
    <t>kpl</t>
  </si>
  <si>
    <t>1584881714</t>
  </si>
  <si>
    <t>012203000</t>
  </si>
  <si>
    <t>Geodetické práce při provádění stavby</t>
  </si>
  <si>
    <t>-1880330129</t>
  </si>
  <si>
    <t>012303000</t>
  </si>
  <si>
    <t>Geodetické práce po výstavbě</t>
  </si>
  <si>
    <t>-2044740381</t>
  </si>
  <si>
    <t>020001000</t>
  </si>
  <si>
    <t>Příprava staveniště</t>
  </si>
  <si>
    <t>1058097446</t>
  </si>
  <si>
    <t>030001000</t>
  </si>
  <si>
    <t>Zařízení staveniště</t>
  </si>
  <si>
    <t>-549046033</t>
  </si>
  <si>
    <t>043002000</t>
  </si>
  <si>
    <t>Zkoušky a ostatní měření</t>
  </si>
  <si>
    <t>-277001173</t>
  </si>
  <si>
    <t>DIO</t>
  </si>
  <si>
    <t>DIO - Dopravní značení na staveništi</t>
  </si>
  <si>
    <t>-2091625035</t>
  </si>
  <si>
    <t>Dočasné dopravní značení na staveništi</t>
  </si>
  <si>
    <t>VYT</t>
  </si>
  <si>
    <t>Vytyčení inženýrských sítí</t>
  </si>
  <si>
    <t>-1725934791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</si>
</sst>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JT_2024_09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Dobříč - rekonstrukce místních komunikací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1.3.2024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Komunikace 4c'!J30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101 - Komunikace 4c'!P120</f>
        <v>0</v>
      </c>
      <c r="AV95" s="128">
        <f>'SO 101 - Komunikace 4c'!J33</f>
        <v>0</v>
      </c>
      <c r="AW95" s="128">
        <f>'SO 101 - Komunikace 4c'!J34</f>
        <v>0</v>
      </c>
      <c r="AX95" s="128">
        <f>'SO 101 - Komunikace 4c'!J35</f>
        <v>0</v>
      </c>
      <c r="AY95" s="128">
        <f>'SO 101 - Komunikace 4c'!J36</f>
        <v>0</v>
      </c>
      <c r="AZ95" s="128">
        <f>'SO 101 - Komunikace 4c'!F33</f>
        <v>0</v>
      </c>
      <c r="BA95" s="128">
        <f>'SO 101 - Komunikace 4c'!F34</f>
        <v>0</v>
      </c>
      <c r="BB95" s="128">
        <f>'SO 101 - Komunikace 4c'!F35</f>
        <v>0</v>
      </c>
      <c r="BC95" s="128">
        <f>'SO 101 - Komunikace 4c'!F36</f>
        <v>0</v>
      </c>
      <c r="BD95" s="130">
        <f>'SO 101 - Komunikace 4c'!F37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102 - Komunikace 5c'!J30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102 - Komunikace 5c'!P120</f>
        <v>0</v>
      </c>
      <c r="AV96" s="128">
        <f>'SO 102 - Komunikace 5c'!J33</f>
        <v>0</v>
      </c>
      <c r="AW96" s="128">
        <f>'SO 102 - Komunikace 5c'!J34</f>
        <v>0</v>
      </c>
      <c r="AX96" s="128">
        <f>'SO 102 - Komunikace 5c'!J35</f>
        <v>0</v>
      </c>
      <c r="AY96" s="128">
        <f>'SO 102 - Komunikace 5c'!J36</f>
        <v>0</v>
      </c>
      <c r="AZ96" s="128">
        <f>'SO 102 - Komunikace 5c'!F33</f>
        <v>0</v>
      </c>
      <c r="BA96" s="128">
        <f>'SO 102 - Komunikace 5c'!F34</f>
        <v>0</v>
      </c>
      <c r="BB96" s="128">
        <f>'SO 102 - Komunikace 5c'!F35</f>
        <v>0</v>
      </c>
      <c r="BC96" s="128">
        <f>'SO 102 - Komunikace 5c'!F36</f>
        <v>0</v>
      </c>
      <c r="BD96" s="130">
        <f>'SO 102 - Komunikace 5c'!F37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103 - Komunikace 6c'!J30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103 - Komunikace 6c'!P120</f>
        <v>0</v>
      </c>
      <c r="AV97" s="128">
        <f>'SO 103 - Komunikace 6c'!J33</f>
        <v>0</v>
      </c>
      <c r="AW97" s="128">
        <f>'SO 103 - Komunikace 6c'!J34</f>
        <v>0</v>
      </c>
      <c r="AX97" s="128">
        <f>'SO 103 - Komunikace 6c'!J35</f>
        <v>0</v>
      </c>
      <c r="AY97" s="128">
        <f>'SO 103 - Komunikace 6c'!J36</f>
        <v>0</v>
      </c>
      <c r="AZ97" s="128">
        <f>'SO 103 - Komunikace 6c'!F33</f>
        <v>0</v>
      </c>
      <c r="BA97" s="128">
        <f>'SO 103 - Komunikace 6c'!F34</f>
        <v>0</v>
      </c>
      <c r="BB97" s="128">
        <f>'SO 103 - Komunikace 6c'!F35</f>
        <v>0</v>
      </c>
      <c r="BC97" s="128">
        <f>'SO 103 - Komunikace 6c'!F36</f>
        <v>0</v>
      </c>
      <c r="BD97" s="130">
        <f>'SO 103 - Komunikace 6c'!F37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'VRN - Vedlejší rozpočtové...'!P117</f>
        <v>0</v>
      </c>
      <c r="AV98" s="133">
        <f>'VRN - Vedlejší rozpočtové...'!J33</f>
        <v>0</v>
      </c>
      <c r="AW98" s="133">
        <f>'VRN - Vedlejší rozpočtové...'!J34</f>
        <v>0</v>
      </c>
      <c r="AX98" s="133">
        <f>'VRN - Vedlejší rozpočtové...'!J35</f>
        <v>0</v>
      </c>
      <c r="AY98" s="133">
        <f>'VRN - Vedlejší rozpočtové...'!J36</f>
        <v>0</v>
      </c>
      <c r="AZ98" s="133">
        <f>'VRN - Vedlejší rozpočtové...'!F33</f>
        <v>0</v>
      </c>
      <c r="BA98" s="133">
        <f>'VRN - Vedlejší rozpočtové...'!F34</f>
        <v>0</v>
      </c>
      <c r="BB98" s="133">
        <f>'VRN - Vedlejší rozpočtové...'!F35</f>
        <v>0</v>
      </c>
      <c r="BC98" s="133">
        <f>'VRN - Vedlejší rozpočtové...'!F36</f>
        <v>0</v>
      </c>
      <c r="BD98" s="135">
        <f>'VRN - Vedlejší rozpočtové...'!F37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mmgbSpRWgshipxEpW/c1YWqG42QBdu+BzjXdE+Vffc/R24K1GPJ5urLKuQ9OMO4Mzd+Nh8LEqSRth+ygRLvVxg==" hashValue="aPLTc99C2MbB9KruEC33aKDzz0VQBE3wSmVRwZfiBrcgqzpVDm70XwvmBHF5m9von5226lR0PnCW59/lu2UYe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Komunikace 4c'!C2" display="/"/>
    <hyperlink ref="A96" location="'SO 102 - Komunikace 5c'!C2" display="/"/>
    <hyperlink ref="A97" location="'SO 103 - Komunikace 6c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Dobříč - rekonstrukce místních komunikací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1.3.2024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ROUND((SUM(BE120:BE228)),  2)</f>
        <v>0</v>
      </c>
      <c r="G33" s="38"/>
      <c r="H33" s="38"/>
      <c r="I33" s="155">
        <v>0.20999999999999999</v>
      </c>
      <c r="J33" s="154">
        <f>ROUND(((SUM(BE120:BE228))*I33),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ROUND((SUM(BF120:BF228)),  2)</f>
        <v>0</v>
      </c>
      <c r="G34" s="38"/>
      <c r="H34" s="38"/>
      <c r="I34" s="155">
        <v>0.12</v>
      </c>
      <c r="J34" s="154">
        <f>ROUND(((SUM(BF120:BF228))*I34),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ROUND((SUM(BG120:BG228)),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ROUND((SUM(BH120:BH228)),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ROUND((SUM(BI120:BI228)),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Dobříč - rekonstrukce místních komunikací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Komunikace 4c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1.3.2024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J172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J222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Dobříč - rekonstrukce místních komunikací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101 - Komunikace 4c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1.3.2024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106</v>
      </c>
      <c r="D119" s="194" t="s">
        <v>58</v>
      </c>
      <c r="E119" s="194" t="s">
        <v>54</v>
      </c>
      <c r="F119" s="194" t="s">
        <v>55</v>
      </c>
      <c r="G119" s="194" t="s">
        <v>107</v>
      </c>
      <c r="H119" s="194" t="s">
        <v>108</v>
      </c>
      <c r="I119" s="194" t="s">
        <v>109</v>
      </c>
      <c r="J119" s="195" t="s">
        <v>98</v>
      </c>
      <c r="K119" s="196" t="s">
        <v>110</v>
      </c>
      <c r="L119" s="197"/>
      <c r="M119" s="100" t="s">
        <v>1</v>
      </c>
      <c r="N119" s="101" t="s">
        <v>37</v>
      </c>
      <c r="O119" s="101" t="s">
        <v>111</v>
      </c>
      <c r="P119" s="101" t="s">
        <v>112</v>
      </c>
      <c r="Q119" s="101" t="s">
        <v>113</v>
      </c>
      <c r="R119" s="101" t="s">
        <v>114</v>
      </c>
      <c r="S119" s="101" t="s">
        <v>115</v>
      </c>
      <c r="T119" s="102" t="s">
        <v>116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89.388804230000005</v>
      </c>
      <c r="S120" s="104"/>
      <c r="T120" s="201">
        <f>T121</f>
        <v>495.19174000000004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118</v>
      </c>
      <c r="F121" s="206" t="s">
        <v>119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P122+P172+P222</f>
        <v>0</v>
      </c>
      <c r="Q121" s="211"/>
      <c r="R121" s="212">
        <f>R122+R172+R222</f>
        <v>89.388804230000005</v>
      </c>
      <c r="S121" s="211"/>
      <c r="T121" s="213">
        <f>T122+T172+T222</f>
        <v>495.19174000000004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120</v>
      </c>
      <c r="BK121" s="216">
        <f>BK122+BK172+BK222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81</v>
      </c>
      <c r="F122" s="217" t="s">
        <v>121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SUM(P123:P171)</f>
        <v>0</v>
      </c>
      <c r="Q122" s="211"/>
      <c r="R122" s="212">
        <f>SUM(R123:R171)</f>
        <v>0.001915</v>
      </c>
      <c r="S122" s="211"/>
      <c r="T122" s="213">
        <f>SUM(T123:T171)</f>
        <v>487.84174000000002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120</v>
      </c>
      <c r="BK122" s="216">
        <f>SUM(BK123:BK171)</f>
        <v>0</v>
      </c>
    </row>
    <row r="123" s="2" customFormat="1" ht="62.7" customHeight="1">
      <c r="A123" s="38"/>
      <c r="B123" s="39"/>
      <c r="C123" s="219" t="s">
        <v>81</v>
      </c>
      <c r="D123" s="219" t="s">
        <v>122</v>
      </c>
      <c r="E123" s="220" t="s">
        <v>123</v>
      </c>
      <c r="F123" s="221" t="s">
        <v>124</v>
      </c>
      <c r="G123" s="222" t="s">
        <v>125</v>
      </c>
      <c r="H123" s="223">
        <v>989.25999999999999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0.17000000000000001</v>
      </c>
      <c r="T123" s="230">
        <f>S123*H123</f>
        <v>168.17420000000001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126</v>
      </c>
      <c r="AT123" s="231" t="s">
        <v>122</v>
      </c>
      <c r="AU123" s="231" t="s">
        <v>83</v>
      </c>
      <c r="AY123" s="17" t="s">
        <v>120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126</v>
      </c>
      <c r="BM123" s="231" t="s">
        <v>127</v>
      </c>
    </row>
    <row r="124" s="13" customFormat="1">
      <c r="A124" s="13"/>
      <c r="B124" s="233"/>
      <c r="C124" s="234"/>
      <c r="D124" s="235" t="s">
        <v>128</v>
      </c>
      <c r="E124" s="236" t="s">
        <v>1</v>
      </c>
      <c r="F124" s="237" t="s">
        <v>129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128</v>
      </c>
      <c r="AU124" s="243" t="s">
        <v>83</v>
      </c>
      <c r="AV124" s="13" t="s">
        <v>81</v>
      </c>
      <c r="AW124" s="13" t="s">
        <v>30</v>
      </c>
      <c r="AX124" s="13" t="s">
        <v>73</v>
      </c>
      <c r="AY124" s="243" t="s">
        <v>120</v>
      </c>
    </row>
    <row r="125" s="14" customFormat="1">
      <c r="A125" s="14"/>
      <c r="B125" s="244"/>
      <c r="C125" s="245"/>
      <c r="D125" s="235" t="s">
        <v>128</v>
      </c>
      <c r="E125" s="246" t="s">
        <v>1</v>
      </c>
      <c r="F125" s="247" t="s">
        <v>130</v>
      </c>
      <c r="G125" s="245"/>
      <c r="H125" s="248">
        <v>989.25999999999999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128</v>
      </c>
      <c r="AU125" s="254" t="s">
        <v>83</v>
      </c>
      <c r="AV125" s="14" t="s">
        <v>83</v>
      </c>
      <c r="AW125" s="14" t="s">
        <v>30</v>
      </c>
      <c r="AX125" s="14" t="s">
        <v>73</v>
      </c>
      <c r="AY125" s="254" t="s">
        <v>120</v>
      </c>
    </row>
    <row r="126" s="15" customFormat="1">
      <c r="A126" s="15"/>
      <c r="B126" s="255"/>
      <c r="C126" s="256"/>
      <c r="D126" s="235" t="s">
        <v>128</v>
      </c>
      <c r="E126" s="257" t="s">
        <v>1</v>
      </c>
      <c r="F126" s="258" t="s">
        <v>131</v>
      </c>
      <c r="G126" s="256"/>
      <c r="H126" s="259">
        <v>989.25999999999999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128</v>
      </c>
      <c r="AU126" s="265" t="s">
        <v>83</v>
      </c>
      <c r="AV126" s="15" t="s">
        <v>126</v>
      </c>
      <c r="AW126" s="15" t="s">
        <v>30</v>
      </c>
      <c r="AX126" s="15" t="s">
        <v>81</v>
      </c>
      <c r="AY126" s="265" t="s">
        <v>120</v>
      </c>
    </row>
    <row r="127" s="2" customFormat="1" ht="55.5" customHeight="1">
      <c r="A127" s="38"/>
      <c r="B127" s="39"/>
      <c r="C127" s="219" t="s">
        <v>83</v>
      </c>
      <c r="D127" s="219" t="s">
        <v>122</v>
      </c>
      <c r="E127" s="220" t="s">
        <v>132</v>
      </c>
      <c r="F127" s="221" t="s">
        <v>133</v>
      </c>
      <c r="G127" s="222" t="s">
        <v>125</v>
      </c>
      <c r="H127" s="223">
        <v>989.25999999999999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38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0.22</v>
      </c>
      <c r="T127" s="230">
        <f>S127*H127</f>
        <v>217.63720000000001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126</v>
      </c>
      <c r="AT127" s="231" t="s">
        <v>122</v>
      </c>
      <c r="AU127" s="231" t="s">
        <v>83</v>
      </c>
      <c r="AY127" s="17" t="s">
        <v>120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126</v>
      </c>
      <c r="BM127" s="231" t="s">
        <v>134</v>
      </c>
    </row>
    <row r="128" s="13" customFormat="1">
      <c r="A128" s="13"/>
      <c r="B128" s="233"/>
      <c r="C128" s="234"/>
      <c r="D128" s="235" t="s">
        <v>128</v>
      </c>
      <c r="E128" s="236" t="s">
        <v>1</v>
      </c>
      <c r="F128" s="237" t="s">
        <v>135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128</v>
      </c>
      <c r="AU128" s="243" t="s">
        <v>83</v>
      </c>
      <c r="AV128" s="13" t="s">
        <v>81</v>
      </c>
      <c r="AW128" s="13" t="s">
        <v>30</v>
      </c>
      <c r="AX128" s="13" t="s">
        <v>73</v>
      </c>
      <c r="AY128" s="243" t="s">
        <v>120</v>
      </c>
    </row>
    <row r="129" s="14" customFormat="1">
      <c r="A129" s="14"/>
      <c r="B129" s="244"/>
      <c r="C129" s="245"/>
      <c r="D129" s="235" t="s">
        <v>128</v>
      </c>
      <c r="E129" s="246" t="s">
        <v>1</v>
      </c>
      <c r="F129" s="247" t="s">
        <v>130</v>
      </c>
      <c r="G129" s="245"/>
      <c r="H129" s="248">
        <v>989.25999999999999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128</v>
      </c>
      <c r="AU129" s="254" t="s">
        <v>83</v>
      </c>
      <c r="AV129" s="14" t="s">
        <v>83</v>
      </c>
      <c r="AW129" s="14" t="s">
        <v>30</v>
      </c>
      <c r="AX129" s="14" t="s">
        <v>73</v>
      </c>
      <c r="AY129" s="254" t="s">
        <v>120</v>
      </c>
    </row>
    <row r="130" s="15" customFormat="1">
      <c r="A130" s="15"/>
      <c r="B130" s="255"/>
      <c r="C130" s="256"/>
      <c r="D130" s="235" t="s">
        <v>128</v>
      </c>
      <c r="E130" s="257" t="s">
        <v>1</v>
      </c>
      <c r="F130" s="258" t="s">
        <v>131</v>
      </c>
      <c r="G130" s="256"/>
      <c r="H130" s="259">
        <v>989.25999999999999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128</v>
      </c>
      <c r="AU130" s="265" t="s">
        <v>83</v>
      </c>
      <c r="AV130" s="15" t="s">
        <v>126</v>
      </c>
      <c r="AW130" s="15" t="s">
        <v>30</v>
      </c>
      <c r="AX130" s="15" t="s">
        <v>81</v>
      </c>
      <c r="AY130" s="265" t="s">
        <v>120</v>
      </c>
    </row>
    <row r="131" s="2" customFormat="1" ht="62.7" customHeight="1">
      <c r="A131" s="38"/>
      <c r="B131" s="39"/>
      <c r="C131" s="219" t="s">
        <v>136</v>
      </c>
      <c r="D131" s="219" t="s">
        <v>122</v>
      </c>
      <c r="E131" s="220" t="s">
        <v>137</v>
      </c>
      <c r="F131" s="221" t="s">
        <v>138</v>
      </c>
      <c r="G131" s="222" t="s">
        <v>125</v>
      </c>
      <c r="H131" s="223">
        <v>88.180000000000007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0.098000000000000004</v>
      </c>
      <c r="T131" s="230">
        <f>S131*H131</f>
        <v>8.6416400000000007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126</v>
      </c>
      <c r="AT131" s="231" t="s">
        <v>122</v>
      </c>
      <c r="AU131" s="231" t="s">
        <v>83</v>
      </c>
      <c r="AY131" s="17" t="s">
        <v>120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126</v>
      </c>
      <c r="BM131" s="231" t="s">
        <v>139</v>
      </c>
    </row>
    <row r="132" s="14" customFormat="1">
      <c r="A132" s="14"/>
      <c r="B132" s="244"/>
      <c r="C132" s="245"/>
      <c r="D132" s="235" t="s">
        <v>128</v>
      </c>
      <c r="E132" s="246" t="s">
        <v>1</v>
      </c>
      <c r="F132" s="247" t="s">
        <v>140</v>
      </c>
      <c r="G132" s="245"/>
      <c r="H132" s="248">
        <v>88.180000000000007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128</v>
      </c>
      <c r="AU132" s="254" t="s">
        <v>83</v>
      </c>
      <c r="AV132" s="14" t="s">
        <v>83</v>
      </c>
      <c r="AW132" s="14" t="s">
        <v>30</v>
      </c>
      <c r="AX132" s="14" t="s">
        <v>73</v>
      </c>
      <c r="AY132" s="254" t="s">
        <v>120</v>
      </c>
    </row>
    <row r="133" s="15" customFormat="1">
      <c r="A133" s="15"/>
      <c r="B133" s="255"/>
      <c r="C133" s="256"/>
      <c r="D133" s="235" t="s">
        <v>128</v>
      </c>
      <c r="E133" s="257" t="s">
        <v>1</v>
      </c>
      <c r="F133" s="258" t="s">
        <v>131</v>
      </c>
      <c r="G133" s="256"/>
      <c r="H133" s="259">
        <v>88.180000000000007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128</v>
      </c>
      <c r="AU133" s="265" t="s">
        <v>83</v>
      </c>
      <c r="AV133" s="15" t="s">
        <v>126</v>
      </c>
      <c r="AW133" s="15" t="s">
        <v>30</v>
      </c>
      <c r="AX133" s="15" t="s">
        <v>81</v>
      </c>
      <c r="AY133" s="265" t="s">
        <v>120</v>
      </c>
    </row>
    <row r="134" s="2" customFormat="1" ht="44.25" customHeight="1">
      <c r="A134" s="38"/>
      <c r="B134" s="39"/>
      <c r="C134" s="219" t="s">
        <v>126</v>
      </c>
      <c r="D134" s="219" t="s">
        <v>122</v>
      </c>
      <c r="E134" s="220" t="s">
        <v>141</v>
      </c>
      <c r="F134" s="221" t="s">
        <v>142</v>
      </c>
      <c r="G134" s="222" t="s">
        <v>143</v>
      </c>
      <c r="H134" s="223">
        <v>322.02999999999997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0.28999999999999998</v>
      </c>
      <c r="T134" s="230">
        <f>S134*H134</f>
        <v>93.388699999999986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126</v>
      </c>
      <c r="AT134" s="231" t="s">
        <v>122</v>
      </c>
      <c r="AU134" s="231" t="s">
        <v>83</v>
      </c>
      <c r="AY134" s="17" t="s">
        <v>120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126</v>
      </c>
      <c r="BM134" s="231" t="s">
        <v>144</v>
      </c>
    </row>
    <row r="135" s="14" customFormat="1">
      <c r="A135" s="14"/>
      <c r="B135" s="244"/>
      <c r="C135" s="245"/>
      <c r="D135" s="235" t="s">
        <v>128</v>
      </c>
      <c r="E135" s="246" t="s">
        <v>1</v>
      </c>
      <c r="F135" s="247" t="s">
        <v>145</v>
      </c>
      <c r="G135" s="245"/>
      <c r="H135" s="248">
        <v>322.02999999999997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128</v>
      </c>
      <c r="AU135" s="254" t="s">
        <v>83</v>
      </c>
      <c r="AV135" s="14" t="s">
        <v>83</v>
      </c>
      <c r="AW135" s="14" t="s">
        <v>30</v>
      </c>
      <c r="AX135" s="14" t="s">
        <v>73</v>
      </c>
      <c r="AY135" s="254" t="s">
        <v>120</v>
      </c>
    </row>
    <row r="136" s="15" customFormat="1">
      <c r="A136" s="15"/>
      <c r="B136" s="255"/>
      <c r="C136" s="256"/>
      <c r="D136" s="235" t="s">
        <v>128</v>
      </c>
      <c r="E136" s="257" t="s">
        <v>1</v>
      </c>
      <c r="F136" s="258" t="s">
        <v>131</v>
      </c>
      <c r="G136" s="256"/>
      <c r="H136" s="259">
        <v>322.02999999999997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128</v>
      </c>
      <c r="AU136" s="265" t="s">
        <v>83</v>
      </c>
      <c r="AV136" s="15" t="s">
        <v>126</v>
      </c>
      <c r="AW136" s="15" t="s">
        <v>30</v>
      </c>
      <c r="AX136" s="15" t="s">
        <v>81</v>
      </c>
      <c r="AY136" s="265" t="s">
        <v>120</v>
      </c>
    </row>
    <row r="137" s="2" customFormat="1" ht="33" customHeight="1">
      <c r="A137" s="38"/>
      <c r="B137" s="39"/>
      <c r="C137" s="219" t="s">
        <v>146</v>
      </c>
      <c r="D137" s="219" t="s">
        <v>122</v>
      </c>
      <c r="E137" s="220" t="s">
        <v>147</v>
      </c>
      <c r="F137" s="221" t="s">
        <v>148</v>
      </c>
      <c r="G137" s="222" t="s">
        <v>149</v>
      </c>
      <c r="H137" s="223">
        <v>24.07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126</v>
      </c>
      <c r="AT137" s="231" t="s">
        <v>122</v>
      </c>
      <c r="AU137" s="231" t="s">
        <v>83</v>
      </c>
      <c r="AY137" s="17" t="s">
        <v>120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126</v>
      </c>
      <c r="BM137" s="231" t="s">
        <v>150</v>
      </c>
    </row>
    <row r="138" s="13" customFormat="1">
      <c r="A138" s="13"/>
      <c r="B138" s="233"/>
      <c r="C138" s="234"/>
      <c r="D138" s="235" t="s">
        <v>128</v>
      </c>
      <c r="E138" s="236" t="s">
        <v>1</v>
      </c>
      <c r="F138" s="237" t="s">
        <v>151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128</v>
      </c>
      <c r="AU138" s="243" t="s">
        <v>83</v>
      </c>
      <c r="AV138" s="13" t="s">
        <v>81</v>
      </c>
      <c r="AW138" s="13" t="s">
        <v>30</v>
      </c>
      <c r="AX138" s="13" t="s">
        <v>73</v>
      </c>
      <c r="AY138" s="243" t="s">
        <v>120</v>
      </c>
    </row>
    <row r="139" s="14" customFormat="1">
      <c r="A139" s="14"/>
      <c r="B139" s="244"/>
      <c r="C139" s="245"/>
      <c r="D139" s="235" t="s">
        <v>128</v>
      </c>
      <c r="E139" s="246" t="s">
        <v>1</v>
      </c>
      <c r="F139" s="247" t="s">
        <v>152</v>
      </c>
      <c r="G139" s="245"/>
      <c r="H139" s="248">
        <v>24.07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128</v>
      </c>
      <c r="AU139" s="254" t="s">
        <v>83</v>
      </c>
      <c r="AV139" s="14" t="s">
        <v>83</v>
      </c>
      <c r="AW139" s="14" t="s">
        <v>30</v>
      </c>
      <c r="AX139" s="14" t="s">
        <v>73</v>
      </c>
      <c r="AY139" s="254" t="s">
        <v>120</v>
      </c>
    </row>
    <row r="140" s="15" customFormat="1">
      <c r="A140" s="15"/>
      <c r="B140" s="255"/>
      <c r="C140" s="256"/>
      <c r="D140" s="235" t="s">
        <v>128</v>
      </c>
      <c r="E140" s="257" t="s">
        <v>1</v>
      </c>
      <c r="F140" s="258" t="s">
        <v>131</v>
      </c>
      <c r="G140" s="256"/>
      <c r="H140" s="259">
        <v>24.07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128</v>
      </c>
      <c r="AU140" s="265" t="s">
        <v>83</v>
      </c>
      <c r="AV140" s="15" t="s">
        <v>126</v>
      </c>
      <c r="AW140" s="15" t="s">
        <v>30</v>
      </c>
      <c r="AX140" s="15" t="s">
        <v>81</v>
      </c>
      <c r="AY140" s="265" t="s">
        <v>120</v>
      </c>
    </row>
    <row r="141" s="2" customFormat="1" ht="44.25" customHeight="1">
      <c r="A141" s="38"/>
      <c r="B141" s="39"/>
      <c r="C141" s="219" t="s">
        <v>153</v>
      </c>
      <c r="D141" s="219" t="s">
        <v>122</v>
      </c>
      <c r="E141" s="220" t="s">
        <v>154</v>
      </c>
      <c r="F141" s="221" t="s">
        <v>155</v>
      </c>
      <c r="G141" s="222" t="s">
        <v>149</v>
      </c>
      <c r="H141" s="223">
        <v>24.07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126</v>
      </c>
      <c r="AT141" s="231" t="s">
        <v>122</v>
      </c>
      <c r="AU141" s="231" t="s">
        <v>83</v>
      </c>
      <c r="AY141" s="17" t="s">
        <v>120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81</v>
      </c>
      <c r="BK141" s="232">
        <f>ROUND(I141*H141,2)</f>
        <v>0</v>
      </c>
      <c r="BL141" s="17" t="s">
        <v>126</v>
      </c>
      <c r="BM141" s="231" t="s">
        <v>156</v>
      </c>
    </row>
    <row r="142" s="13" customFormat="1">
      <c r="A142" s="13"/>
      <c r="B142" s="233"/>
      <c r="C142" s="234"/>
      <c r="D142" s="235" t="s">
        <v>128</v>
      </c>
      <c r="E142" s="236" t="s">
        <v>1</v>
      </c>
      <c r="F142" s="237" t="s">
        <v>151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128</v>
      </c>
      <c r="AU142" s="243" t="s">
        <v>83</v>
      </c>
      <c r="AV142" s="13" t="s">
        <v>81</v>
      </c>
      <c r="AW142" s="13" t="s">
        <v>30</v>
      </c>
      <c r="AX142" s="13" t="s">
        <v>73</v>
      </c>
      <c r="AY142" s="243" t="s">
        <v>120</v>
      </c>
    </row>
    <row r="143" s="14" customFormat="1">
      <c r="A143" s="14"/>
      <c r="B143" s="244"/>
      <c r="C143" s="245"/>
      <c r="D143" s="235" t="s">
        <v>128</v>
      </c>
      <c r="E143" s="246" t="s">
        <v>1</v>
      </c>
      <c r="F143" s="247" t="s">
        <v>152</v>
      </c>
      <c r="G143" s="245"/>
      <c r="H143" s="248">
        <v>24.07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128</v>
      </c>
      <c r="AU143" s="254" t="s">
        <v>83</v>
      </c>
      <c r="AV143" s="14" t="s">
        <v>83</v>
      </c>
      <c r="AW143" s="14" t="s">
        <v>30</v>
      </c>
      <c r="AX143" s="14" t="s">
        <v>73</v>
      </c>
      <c r="AY143" s="254" t="s">
        <v>120</v>
      </c>
    </row>
    <row r="144" s="15" customFormat="1">
      <c r="A144" s="15"/>
      <c r="B144" s="255"/>
      <c r="C144" s="256"/>
      <c r="D144" s="235" t="s">
        <v>128</v>
      </c>
      <c r="E144" s="257" t="s">
        <v>1</v>
      </c>
      <c r="F144" s="258" t="s">
        <v>131</v>
      </c>
      <c r="G144" s="256"/>
      <c r="H144" s="259">
        <v>24.07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128</v>
      </c>
      <c r="AU144" s="265" t="s">
        <v>83</v>
      </c>
      <c r="AV144" s="15" t="s">
        <v>126</v>
      </c>
      <c r="AW144" s="15" t="s">
        <v>30</v>
      </c>
      <c r="AX144" s="15" t="s">
        <v>81</v>
      </c>
      <c r="AY144" s="265" t="s">
        <v>120</v>
      </c>
    </row>
    <row r="145" s="2" customFormat="1" ht="24.15" customHeight="1">
      <c r="A145" s="38"/>
      <c r="B145" s="39"/>
      <c r="C145" s="219" t="s">
        <v>157</v>
      </c>
      <c r="D145" s="219" t="s">
        <v>122</v>
      </c>
      <c r="E145" s="220" t="s">
        <v>158</v>
      </c>
      <c r="F145" s="221" t="s">
        <v>159</v>
      </c>
      <c r="G145" s="222" t="s">
        <v>125</v>
      </c>
      <c r="H145" s="223">
        <v>989.25999999999999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126</v>
      </c>
      <c r="AT145" s="231" t="s">
        <v>122</v>
      </c>
      <c r="AU145" s="231" t="s">
        <v>83</v>
      </c>
      <c r="AY145" s="17" t="s">
        <v>120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126</v>
      </c>
      <c r="BM145" s="231" t="s">
        <v>160</v>
      </c>
    </row>
    <row r="146" s="14" customFormat="1">
      <c r="A146" s="14"/>
      <c r="B146" s="244"/>
      <c r="C146" s="245"/>
      <c r="D146" s="235" t="s">
        <v>128</v>
      </c>
      <c r="E146" s="246" t="s">
        <v>1</v>
      </c>
      <c r="F146" s="247" t="s">
        <v>130</v>
      </c>
      <c r="G146" s="245"/>
      <c r="H146" s="248">
        <v>989.25999999999999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128</v>
      </c>
      <c r="AU146" s="254" t="s">
        <v>83</v>
      </c>
      <c r="AV146" s="14" t="s">
        <v>83</v>
      </c>
      <c r="AW146" s="14" t="s">
        <v>30</v>
      </c>
      <c r="AX146" s="14" t="s">
        <v>73</v>
      </c>
      <c r="AY146" s="254" t="s">
        <v>120</v>
      </c>
    </row>
    <row r="147" s="15" customFormat="1">
      <c r="A147" s="15"/>
      <c r="B147" s="255"/>
      <c r="C147" s="256"/>
      <c r="D147" s="235" t="s">
        <v>128</v>
      </c>
      <c r="E147" s="257" t="s">
        <v>1</v>
      </c>
      <c r="F147" s="258" t="s">
        <v>131</v>
      </c>
      <c r="G147" s="256"/>
      <c r="H147" s="259">
        <v>989.25999999999999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128</v>
      </c>
      <c r="AU147" s="265" t="s">
        <v>83</v>
      </c>
      <c r="AV147" s="15" t="s">
        <v>126</v>
      </c>
      <c r="AW147" s="15" t="s">
        <v>30</v>
      </c>
      <c r="AX147" s="15" t="s">
        <v>81</v>
      </c>
      <c r="AY147" s="265" t="s">
        <v>120</v>
      </c>
    </row>
    <row r="148" s="2" customFormat="1" ht="37.8" customHeight="1">
      <c r="A148" s="38"/>
      <c r="B148" s="39"/>
      <c r="C148" s="219" t="s">
        <v>161</v>
      </c>
      <c r="D148" s="219" t="s">
        <v>122</v>
      </c>
      <c r="E148" s="220" t="s">
        <v>162</v>
      </c>
      <c r="F148" s="221" t="s">
        <v>163</v>
      </c>
      <c r="G148" s="222" t="s">
        <v>125</v>
      </c>
      <c r="H148" s="223">
        <v>54.719999999999999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126</v>
      </c>
      <c r="AT148" s="231" t="s">
        <v>122</v>
      </c>
      <c r="AU148" s="231" t="s">
        <v>83</v>
      </c>
      <c r="AY148" s="17" t="s">
        <v>120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126</v>
      </c>
      <c r="BM148" s="231" t="s">
        <v>164</v>
      </c>
    </row>
    <row r="149" s="14" customFormat="1">
      <c r="A149" s="14"/>
      <c r="B149" s="244"/>
      <c r="C149" s="245"/>
      <c r="D149" s="235" t="s">
        <v>128</v>
      </c>
      <c r="E149" s="246" t="s">
        <v>1</v>
      </c>
      <c r="F149" s="247" t="s">
        <v>165</v>
      </c>
      <c r="G149" s="245"/>
      <c r="H149" s="248">
        <v>54.719999999999999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128</v>
      </c>
      <c r="AU149" s="254" t="s">
        <v>83</v>
      </c>
      <c r="AV149" s="14" t="s">
        <v>83</v>
      </c>
      <c r="AW149" s="14" t="s">
        <v>30</v>
      </c>
      <c r="AX149" s="14" t="s">
        <v>73</v>
      </c>
      <c r="AY149" s="254" t="s">
        <v>120</v>
      </c>
    </row>
    <row r="150" s="15" customFormat="1">
      <c r="A150" s="15"/>
      <c r="B150" s="255"/>
      <c r="C150" s="256"/>
      <c r="D150" s="235" t="s">
        <v>128</v>
      </c>
      <c r="E150" s="257" t="s">
        <v>1</v>
      </c>
      <c r="F150" s="258" t="s">
        <v>131</v>
      </c>
      <c r="G150" s="256"/>
      <c r="H150" s="259">
        <v>54.719999999999999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128</v>
      </c>
      <c r="AU150" s="265" t="s">
        <v>83</v>
      </c>
      <c r="AV150" s="15" t="s">
        <v>126</v>
      </c>
      <c r="AW150" s="15" t="s">
        <v>30</v>
      </c>
      <c r="AX150" s="15" t="s">
        <v>81</v>
      </c>
      <c r="AY150" s="265" t="s">
        <v>120</v>
      </c>
    </row>
    <row r="151" s="2" customFormat="1" ht="16.5" customHeight="1">
      <c r="A151" s="38"/>
      <c r="B151" s="39"/>
      <c r="C151" s="266" t="s">
        <v>166</v>
      </c>
      <c r="D151" s="266" t="s">
        <v>167</v>
      </c>
      <c r="E151" s="267" t="s">
        <v>168</v>
      </c>
      <c r="F151" s="268" t="s">
        <v>169</v>
      </c>
      <c r="G151" s="269" t="s">
        <v>170</v>
      </c>
      <c r="H151" s="270">
        <v>1.915</v>
      </c>
      <c r="I151" s="271"/>
      <c r="J151" s="272">
        <f>ROUND(I151*H151,2)</f>
        <v>0</v>
      </c>
      <c r="K151" s="273"/>
      <c r="L151" s="274"/>
      <c r="M151" s="275" t="s">
        <v>1</v>
      </c>
      <c r="N151" s="276" t="s">
        <v>38</v>
      </c>
      <c r="O151" s="91"/>
      <c r="P151" s="229">
        <f>O151*H151</f>
        <v>0</v>
      </c>
      <c r="Q151" s="229">
        <v>0.001</v>
      </c>
      <c r="R151" s="229">
        <f>Q151*H151</f>
        <v>0.001915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161</v>
      </c>
      <c r="AT151" s="231" t="s">
        <v>167</v>
      </c>
      <c r="AU151" s="231" t="s">
        <v>83</v>
      </c>
      <c r="AY151" s="17" t="s">
        <v>120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126</v>
      </c>
      <c r="BM151" s="231" t="s">
        <v>171</v>
      </c>
    </row>
    <row r="152" s="14" customFormat="1">
      <c r="A152" s="14"/>
      <c r="B152" s="244"/>
      <c r="C152" s="245"/>
      <c r="D152" s="235" t="s">
        <v>128</v>
      </c>
      <c r="E152" s="246" t="s">
        <v>1</v>
      </c>
      <c r="F152" s="247" t="s">
        <v>172</v>
      </c>
      <c r="G152" s="245"/>
      <c r="H152" s="248">
        <v>1.915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128</v>
      </c>
      <c r="AU152" s="254" t="s">
        <v>83</v>
      </c>
      <c r="AV152" s="14" t="s">
        <v>83</v>
      </c>
      <c r="AW152" s="14" t="s">
        <v>30</v>
      </c>
      <c r="AX152" s="14" t="s">
        <v>73</v>
      </c>
      <c r="AY152" s="254" t="s">
        <v>120</v>
      </c>
    </row>
    <row r="153" s="15" customFormat="1">
      <c r="A153" s="15"/>
      <c r="B153" s="255"/>
      <c r="C153" s="256"/>
      <c r="D153" s="235" t="s">
        <v>128</v>
      </c>
      <c r="E153" s="257" t="s">
        <v>1</v>
      </c>
      <c r="F153" s="258" t="s">
        <v>131</v>
      </c>
      <c r="G153" s="256"/>
      <c r="H153" s="259">
        <v>1.915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128</v>
      </c>
      <c r="AU153" s="265" t="s">
        <v>83</v>
      </c>
      <c r="AV153" s="15" t="s">
        <v>126</v>
      </c>
      <c r="AW153" s="15" t="s">
        <v>30</v>
      </c>
      <c r="AX153" s="15" t="s">
        <v>81</v>
      </c>
      <c r="AY153" s="265" t="s">
        <v>120</v>
      </c>
    </row>
    <row r="154" s="2" customFormat="1" ht="24.15" customHeight="1">
      <c r="A154" s="38"/>
      <c r="B154" s="39"/>
      <c r="C154" s="219" t="s">
        <v>173</v>
      </c>
      <c r="D154" s="219" t="s">
        <v>122</v>
      </c>
      <c r="E154" s="220" t="s">
        <v>174</v>
      </c>
      <c r="F154" s="221" t="s">
        <v>175</v>
      </c>
      <c r="G154" s="222" t="s">
        <v>143</v>
      </c>
      <c r="H154" s="223">
        <v>201.91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126</v>
      </c>
      <c r="AT154" s="231" t="s">
        <v>122</v>
      </c>
      <c r="AU154" s="231" t="s">
        <v>83</v>
      </c>
      <c r="AY154" s="17" t="s">
        <v>120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126</v>
      </c>
      <c r="BM154" s="231" t="s">
        <v>176</v>
      </c>
    </row>
    <row r="155" s="14" customFormat="1">
      <c r="A155" s="14"/>
      <c r="B155" s="244"/>
      <c r="C155" s="245"/>
      <c r="D155" s="235" t="s">
        <v>128</v>
      </c>
      <c r="E155" s="246" t="s">
        <v>1</v>
      </c>
      <c r="F155" s="247" t="s">
        <v>177</v>
      </c>
      <c r="G155" s="245"/>
      <c r="H155" s="248">
        <v>201.91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128</v>
      </c>
      <c r="AU155" s="254" t="s">
        <v>83</v>
      </c>
      <c r="AV155" s="14" t="s">
        <v>83</v>
      </c>
      <c r="AW155" s="14" t="s">
        <v>30</v>
      </c>
      <c r="AX155" s="14" t="s">
        <v>73</v>
      </c>
      <c r="AY155" s="254" t="s">
        <v>120</v>
      </c>
    </row>
    <row r="156" s="15" customFormat="1">
      <c r="A156" s="15"/>
      <c r="B156" s="255"/>
      <c r="C156" s="256"/>
      <c r="D156" s="235" t="s">
        <v>128</v>
      </c>
      <c r="E156" s="257" t="s">
        <v>1</v>
      </c>
      <c r="F156" s="258" t="s">
        <v>131</v>
      </c>
      <c r="G156" s="256"/>
      <c r="H156" s="259">
        <v>201.91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128</v>
      </c>
      <c r="AU156" s="265" t="s">
        <v>83</v>
      </c>
      <c r="AV156" s="15" t="s">
        <v>126</v>
      </c>
      <c r="AW156" s="15" t="s">
        <v>30</v>
      </c>
      <c r="AX156" s="15" t="s">
        <v>81</v>
      </c>
      <c r="AY156" s="265" t="s">
        <v>120</v>
      </c>
    </row>
    <row r="157" s="2" customFormat="1" ht="33" customHeight="1">
      <c r="A157" s="38"/>
      <c r="B157" s="39"/>
      <c r="C157" s="219" t="s">
        <v>178</v>
      </c>
      <c r="D157" s="219" t="s">
        <v>122</v>
      </c>
      <c r="E157" s="220" t="s">
        <v>179</v>
      </c>
      <c r="F157" s="221" t="s">
        <v>180</v>
      </c>
      <c r="G157" s="222" t="s">
        <v>181</v>
      </c>
      <c r="H157" s="223">
        <v>487.84199999999998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126</v>
      </c>
      <c r="AT157" s="231" t="s">
        <v>122</v>
      </c>
      <c r="AU157" s="231" t="s">
        <v>83</v>
      </c>
      <c r="AY157" s="17" t="s">
        <v>120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126</v>
      </c>
      <c r="BM157" s="231" t="s">
        <v>182</v>
      </c>
    </row>
    <row r="158" s="14" customFormat="1">
      <c r="A158" s="14"/>
      <c r="B158" s="244"/>
      <c r="C158" s="245"/>
      <c r="D158" s="235" t="s">
        <v>128</v>
      </c>
      <c r="E158" s="246" t="s">
        <v>1</v>
      </c>
      <c r="F158" s="247" t="s">
        <v>183</v>
      </c>
      <c r="G158" s="245"/>
      <c r="H158" s="248">
        <v>487.84199999999998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128</v>
      </c>
      <c r="AU158" s="254" t="s">
        <v>83</v>
      </c>
      <c r="AV158" s="14" t="s">
        <v>83</v>
      </c>
      <c r="AW158" s="14" t="s">
        <v>30</v>
      </c>
      <c r="AX158" s="14" t="s">
        <v>73</v>
      </c>
      <c r="AY158" s="254" t="s">
        <v>120</v>
      </c>
    </row>
    <row r="159" s="15" customFormat="1">
      <c r="A159" s="15"/>
      <c r="B159" s="255"/>
      <c r="C159" s="256"/>
      <c r="D159" s="235" t="s">
        <v>128</v>
      </c>
      <c r="E159" s="257" t="s">
        <v>1</v>
      </c>
      <c r="F159" s="258" t="s">
        <v>131</v>
      </c>
      <c r="G159" s="256"/>
      <c r="H159" s="259">
        <v>487.84199999999998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128</v>
      </c>
      <c r="AU159" s="265" t="s">
        <v>83</v>
      </c>
      <c r="AV159" s="15" t="s">
        <v>126</v>
      </c>
      <c r="AW159" s="15" t="s">
        <v>30</v>
      </c>
      <c r="AX159" s="15" t="s">
        <v>81</v>
      </c>
      <c r="AY159" s="265" t="s">
        <v>120</v>
      </c>
    </row>
    <row r="160" s="2" customFormat="1" ht="24.15" customHeight="1">
      <c r="A160" s="38"/>
      <c r="B160" s="39"/>
      <c r="C160" s="219" t="s">
        <v>8</v>
      </c>
      <c r="D160" s="219" t="s">
        <v>122</v>
      </c>
      <c r="E160" s="220" t="s">
        <v>184</v>
      </c>
      <c r="F160" s="221" t="s">
        <v>185</v>
      </c>
      <c r="G160" s="222" t="s">
        <v>181</v>
      </c>
      <c r="H160" s="223">
        <v>9268.9979999999996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126</v>
      </c>
      <c r="AT160" s="231" t="s">
        <v>122</v>
      </c>
      <c r="AU160" s="231" t="s">
        <v>83</v>
      </c>
      <c r="AY160" s="17" t="s">
        <v>120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126</v>
      </c>
      <c r="BM160" s="231" t="s">
        <v>186</v>
      </c>
    </row>
    <row r="161" s="14" customFormat="1">
      <c r="A161" s="14"/>
      <c r="B161" s="244"/>
      <c r="C161" s="245"/>
      <c r="D161" s="235" t="s">
        <v>128</v>
      </c>
      <c r="E161" s="246" t="s">
        <v>1</v>
      </c>
      <c r="F161" s="247" t="s">
        <v>187</v>
      </c>
      <c r="G161" s="245"/>
      <c r="H161" s="248">
        <v>9268.9979999999996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128</v>
      </c>
      <c r="AU161" s="254" t="s">
        <v>83</v>
      </c>
      <c r="AV161" s="14" t="s">
        <v>83</v>
      </c>
      <c r="AW161" s="14" t="s">
        <v>30</v>
      </c>
      <c r="AX161" s="14" t="s">
        <v>73</v>
      </c>
      <c r="AY161" s="254" t="s">
        <v>120</v>
      </c>
    </row>
    <row r="162" s="15" customFormat="1">
      <c r="A162" s="15"/>
      <c r="B162" s="255"/>
      <c r="C162" s="256"/>
      <c r="D162" s="235" t="s">
        <v>128</v>
      </c>
      <c r="E162" s="257" t="s">
        <v>1</v>
      </c>
      <c r="F162" s="258" t="s">
        <v>131</v>
      </c>
      <c r="G162" s="256"/>
      <c r="H162" s="259">
        <v>9268.9979999999996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128</v>
      </c>
      <c r="AU162" s="265" t="s">
        <v>83</v>
      </c>
      <c r="AV162" s="15" t="s">
        <v>126</v>
      </c>
      <c r="AW162" s="15" t="s">
        <v>30</v>
      </c>
      <c r="AX162" s="15" t="s">
        <v>81</v>
      </c>
      <c r="AY162" s="265" t="s">
        <v>120</v>
      </c>
    </row>
    <row r="163" s="2" customFormat="1" ht="44.25" customHeight="1">
      <c r="A163" s="38"/>
      <c r="B163" s="39"/>
      <c r="C163" s="219" t="s">
        <v>188</v>
      </c>
      <c r="D163" s="219" t="s">
        <v>122</v>
      </c>
      <c r="E163" s="220" t="s">
        <v>189</v>
      </c>
      <c r="F163" s="221" t="s">
        <v>190</v>
      </c>
      <c r="G163" s="222" t="s">
        <v>181</v>
      </c>
      <c r="H163" s="223">
        <v>93.388999999999996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126</v>
      </c>
      <c r="AT163" s="231" t="s">
        <v>122</v>
      </c>
      <c r="AU163" s="231" t="s">
        <v>83</v>
      </c>
      <c r="AY163" s="17" t="s">
        <v>120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126</v>
      </c>
      <c r="BM163" s="231" t="s">
        <v>191</v>
      </c>
    </row>
    <row r="164" s="14" customFormat="1">
      <c r="A164" s="14"/>
      <c r="B164" s="244"/>
      <c r="C164" s="245"/>
      <c r="D164" s="235" t="s">
        <v>128</v>
      </c>
      <c r="E164" s="246" t="s">
        <v>1</v>
      </c>
      <c r="F164" s="247" t="s">
        <v>192</v>
      </c>
      <c r="G164" s="245"/>
      <c r="H164" s="248">
        <v>93.388999999999996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128</v>
      </c>
      <c r="AU164" s="254" t="s">
        <v>83</v>
      </c>
      <c r="AV164" s="14" t="s">
        <v>83</v>
      </c>
      <c r="AW164" s="14" t="s">
        <v>30</v>
      </c>
      <c r="AX164" s="14" t="s">
        <v>73</v>
      </c>
      <c r="AY164" s="254" t="s">
        <v>120</v>
      </c>
    </row>
    <row r="165" s="15" customFormat="1">
      <c r="A165" s="15"/>
      <c r="B165" s="255"/>
      <c r="C165" s="256"/>
      <c r="D165" s="235" t="s">
        <v>128</v>
      </c>
      <c r="E165" s="257" t="s">
        <v>1</v>
      </c>
      <c r="F165" s="258" t="s">
        <v>131</v>
      </c>
      <c r="G165" s="256"/>
      <c r="H165" s="259">
        <v>93.388999999999996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128</v>
      </c>
      <c r="AU165" s="265" t="s">
        <v>83</v>
      </c>
      <c r="AV165" s="15" t="s">
        <v>126</v>
      </c>
      <c r="AW165" s="15" t="s">
        <v>30</v>
      </c>
      <c r="AX165" s="15" t="s">
        <v>81</v>
      </c>
      <c r="AY165" s="265" t="s">
        <v>120</v>
      </c>
    </row>
    <row r="166" s="2" customFormat="1" ht="44.25" customHeight="1">
      <c r="A166" s="38"/>
      <c r="B166" s="39"/>
      <c r="C166" s="219" t="s">
        <v>193</v>
      </c>
      <c r="D166" s="219" t="s">
        <v>122</v>
      </c>
      <c r="E166" s="220" t="s">
        <v>194</v>
      </c>
      <c r="F166" s="221" t="s">
        <v>195</v>
      </c>
      <c r="G166" s="222" t="s">
        <v>181</v>
      </c>
      <c r="H166" s="223">
        <v>226.279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126</v>
      </c>
      <c r="AT166" s="231" t="s">
        <v>122</v>
      </c>
      <c r="AU166" s="231" t="s">
        <v>83</v>
      </c>
      <c r="AY166" s="17" t="s">
        <v>120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126</v>
      </c>
      <c r="BM166" s="231" t="s">
        <v>196</v>
      </c>
    </row>
    <row r="167" s="14" customFormat="1">
      <c r="A167" s="14"/>
      <c r="B167" s="244"/>
      <c r="C167" s="245"/>
      <c r="D167" s="235" t="s">
        <v>128</v>
      </c>
      <c r="E167" s="246" t="s">
        <v>1</v>
      </c>
      <c r="F167" s="247" t="s">
        <v>197</v>
      </c>
      <c r="G167" s="245"/>
      <c r="H167" s="248">
        <v>226.279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128</v>
      </c>
      <c r="AU167" s="254" t="s">
        <v>83</v>
      </c>
      <c r="AV167" s="14" t="s">
        <v>83</v>
      </c>
      <c r="AW167" s="14" t="s">
        <v>30</v>
      </c>
      <c r="AX167" s="14" t="s">
        <v>73</v>
      </c>
      <c r="AY167" s="254" t="s">
        <v>120</v>
      </c>
    </row>
    <row r="168" s="15" customFormat="1">
      <c r="A168" s="15"/>
      <c r="B168" s="255"/>
      <c r="C168" s="256"/>
      <c r="D168" s="235" t="s">
        <v>128</v>
      </c>
      <c r="E168" s="257" t="s">
        <v>1</v>
      </c>
      <c r="F168" s="258" t="s">
        <v>131</v>
      </c>
      <c r="G168" s="256"/>
      <c r="H168" s="259">
        <v>226.279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128</v>
      </c>
      <c r="AU168" s="265" t="s">
        <v>83</v>
      </c>
      <c r="AV168" s="15" t="s">
        <v>126</v>
      </c>
      <c r="AW168" s="15" t="s">
        <v>30</v>
      </c>
      <c r="AX168" s="15" t="s">
        <v>81</v>
      </c>
      <c r="AY168" s="265" t="s">
        <v>120</v>
      </c>
    </row>
    <row r="169" s="2" customFormat="1" ht="44.25" customHeight="1">
      <c r="A169" s="38"/>
      <c r="B169" s="39"/>
      <c r="C169" s="219" t="s">
        <v>198</v>
      </c>
      <c r="D169" s="219" t="s">
        <v>122</v>
      </c>
      <c r="E169" s="220" t="s">
        <v>199</v>
      </c>
      <c r="F169" s="221" t="s">
        <v>200</v>
      </c>
      <c r="G169" s="222" t="s">
        <v>181</v>
      </c>
      <c r="H169" s="223">
        <v>168.17400000000001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126</v>
      </c>
      <c r="AT169" s="231" t="s">
        <v>122</v>
      </c>
      <c r="AU169" s="231" t="s">
        <v>83</v>
      </c>
      <c r="AY169" s="17" t="s">
        <v>120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126</v>
      </c>
      <c r="BM169" s="231" t="s">
        <v>201</v>
      </c>
    </row>
    <row r="170" s="14" customFormat="1">
      <c r="A170" s="14"/>
      <c r="B170" s="244"/>
      <c r="C170" s="245"/>
      <c r="D170" s="235" t="s">
        <v>128</v>
      </c>
      <c r="E170" s="246" t="s">
        <v>1</v>
      </c>
      <c r="F170" s="247" t="s">
        <v>202</v>
      </c>
      <c r="G170" s="245"/>
      <c r="H170" s="248">
        <v>168.17400000000001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128</v>
      </c>
      <c r="AU170" s="254" t="s">
        <v>83</v>
      </c>
      <c r="AV170" s="14" t="s">
        <v>83</v>
      </c>
      <c r="AW170" s="14" t="s">
        <v>30</v>
      </c>
      <c r="AX170" s="14" t="s">
        <v>73</v>
      </c>
      <c r="AY170" s="254" t="s">
        <v>120</v>
      </c>
    </row>
    <row r="171" s="15" customFormat="1">
      <c r="A171" s="15"/>
      <c r="B171" s="255"/>
      <c r="C171" s="256"/>
      <c r="D171" s="235" t="s">
        <v>128</v>
      </c>
      <c r="E171" s="257" t="s">
        <v>1</v>
      </c>
      <c r="F171" s="258" t="s">
        <v>131</v>
      </c>
      <c r="G171" s="256"/>
      <c r="H171" s="259">
        <v>168.17400000000001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128</v>
      </c>
      <c r="AU171" s="265" t="s">
        <v>83</v>
      </c>
      <c r="AV171" s="15" t="s">
        <v>126</v>
      </c>
      <c r="AW171" s="15" t="s">
        <v>30</v>
      </c>
      <c r="AX171" s="15" t="s">
        <v>81</v>
      </c>
      <c r="AY171" s="265" t="s">
        <v>120</v>
      </c>
    </row>
    <row r="172" s="12" customFormat="1" ht="22.8" customHeight="1">
      <c r="A172" s="12"/>
      <c r="B172" s="203"/>
      <c r="C172" s="204"/>
      <c r="D172" s="205" t="s">
        <v>72</v>
      </c>
      <c r="E172" s="217" t="s">
        <v>146</v>
      </c>
      <c r="F172" s="217" t="s">
        <v>203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SUM(P173:P221)</f>
        <v>0</v>
      </c>
      <c r="Q172" s="211"/>
      <c r="R172" s="212">
        <f>SUM(R173:R221)</f>
        <v>89.386889230000008</v>
      </c>
      <c r="S172" s="211"/>
      <c r="T172" s="213">
        <f>SUM(T173:T221)</f>
        <v>7.3499999999999996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81</v>
      </c>
      <c r="AT172" s="215" t="s">
        <v>72</v>
      </c>
      <c r="AU172" s="215" t="s">
        <v>81</v>
      </c>
      <c r="AY172" s="214" t="s">
        <v>120</v>
      </c>
      <c r="BK172" s="216">
        <f>SUM(BK173:BK221)</f>
        <v>0</v>
      </c>
    </row>
    <row r="173" s="2" customFormat="1" ht="33" customHeight="1">
      <c r="A173" s="38"/>
      <c r="B173" s="39"/>
      <c r="C173" s="219" t="s">
        <v>204</v>
      </c>
      <c r="D173" s="219" t="s">
        <v>122</v>
      </c>
      <c r="E173" s="220" t="s">
        <v>205</v>
      </c>
      <c r="F173" s="221" t="s">
        <v>206</v>
      </c>
      <c r="G173" s="222" t="s">
        <v>125</v>
      </c>
      <c r="H173" s="223">
        <v>989.25999999999999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126</v>
      </c>
      <c r="AT173" s="231" t="s">
        <v>122</v>
      </c>
      <c r="AU173" s="231" t="s">
        <v>83</v>
      </c>
      <c r="AY173" s="17" t="s">
        <v>120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81</v>
      </c>
      <c r="BK173" s="232">
        <f>ROUND(I173*H173,2)</f>
        <v>0</v>
      </c>
      <c r="BL173" s="17" t="s">
        <v>126</v>
      </c>
      <c r="BM173" s="231" t="s">
        <v>207</v>
      </c>
    </row>
    <row r="174" s="14" customFormat="1">
      <c r="A174" s="14"/>
      <c r="B174" s="244"/>
      <c r="C174" s="245"/>
      <c r="D174" s="235" t="s">
        <v>128</v>
      </c>
      <c r="E174" s="246" t="s">
        <v>1</v>
      </c>
      <c r="F174" s="247" t="s">
        <v>208</v>
      </c>
      <c r="G174" s="245"/>
      <c r="H174" s="248">
        <v>989.25999999999999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128</v>
      </c>
      <c r="AU174" s="254" t="s">
        <v>83</v>
      </c>
      <c r="AV174" s="14" t="s">
        <v>83</v>
      </c>
      <c r="AW174" s="14" t="s">
        <v>30</v>
      </c>
      <c r="AX174" s="14" t="s">
        <v>73</v>
      </c>
      <c r="AY174" s="254" t="s">
        <v>120</v>
      </c>
    </row>
    <row r="175" s="15" customFormat="1">
      <c r="A175" s="15"/>
      <c r="B175" s="255"/>
      <c r="C175" s="256"/>
      <c r="D175" s="235" t="s">
        <v>128</v>
      </c>
      <c r="E175" s="257" t="s">
        <v>1</v>
      </c>
      <c r="F175" s="258" t="s">
        <v>131</v>
      </c>
      <c r="G175" s="256"/>
      <c r="H175" s="259">
        <v>989.25999999999999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128</v>
      </c>
      <c r="AU175" s="265" t="s">
        <v>83</v>
      </c>
      <c r="AV175" s="15" t="s">
        <v>126</v>
      </c>
      <c r="AW175" s="15" t="s">
        <v>30</v>
      </c>
      <c r="AX175" s="15" t="s">
        <v>81</v>
      </c>
      <c r="AY175" s="265" t="s">
        <v>120</v>
      </c>
    </row>
    <row r="176" s="2" customFormat="1" ht="49.05" customHeight="1">
      <c r="A176" s="38"/>
      <c r="B176" s="39"/>
      <c r="C176" s="219" t="s">
        <v>209</v>
      </c>
      <c r="D176" s="219" t="s">
        <v>122</v>
      </c>
      <c r="E176" s="220" t="s">
        <v>210</v>
      </c>
      <c r="F176" s="221" t="s">
        <v>211</v>
      </c>
      <c r="G176" s="222" t="s">
        <v>125</v>
      </c>
      <c r="H176" s="223">
        <v>989.25999999999999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126</v>
      </c>
      <c r="AT176" s="231" t="s">
        <v>122</v>
      </c>
      <c r="AU176" s="231" t="s">
        <v>83</v>
      </c>
      <c r="AY176" s="17" t="s">
        <v>120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81</v>
      </c>
      <c r="BK176" s="232">
        <f>ROUND(I176*H176,2)</f>
        <v>0</v>
      </c>
      <c r="BL176" s="17" t="s">
        <v>126</v>
      </c>
      <c r="BM176" s="231" t="s">
        <v>212</v>
      </c>
    </row>
    <row r="177" s="14" customFormat="1">
      <c r="A177" s="14"/>
      <c r="B177" s="244"/>
      <c r="C177" s="245"/>
      <c r="D177" s="235" t="s">
        <v>128</v>
      </c>
      <c r="E177" s="246" t="s">
        <v>1</v>
      </c>
      <c r="F177" s="247" t="s">
        <v>208</v>
      </c>
      <c r="G177" s="245"/>
      <c r="H177" s="248">
        <v>989.25999999999999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128</v>
      </c>
      <c r="AU177" s="254" t="s">
        <v>83</v>
      </c>
      <c r="AV177" s="14" t="s">
        <v>83</v>
      </c>
      <c r="AW177" s="14" t="s">
        <v>30</v>
      </c>
      <c r="AX177" s="14" t="s">
        <v>73</v>
      </c>
      <c r="AY177" s="254" t="s">
        <v>120</v>
      </c>
    </row>
    <row r="178" s="15" customFormat="1">
      <c r="A178" s="15"/>
      <c r="B178" s="255"/>
      <c r="C178" s="256"/>
      <c r="D178" s="235" t="s">
        <v>128</v>
      </c>
      <c r="E178" s="257" t="s">
        <v>1</v>
      </c>
      <c r="F178" s="258" t="s">
        <v>131</v>
      </c>
      <c r="G178" s="256"/>
      <c r="H178" s="259">
        <v>989.25999999999999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128</v>
      </c>
      <c r="AU178" s="265" t="s">
        <v>83</v>
      </c>
      <c r="AV178" s="15" t="s">
        <v>126</v>
      </c>
      <c r="AW178" s="15" t="s">
        <v>30</v>
      </c>
      <c r="AX178" s="15" t="s">
        <v>81</v>
      </c>
      <c r="AY178" s="265" t="s">
        <v>120</v>
      </c>
    </row>
    <row r="179" s="2" customFormat="1" ht="24.15" customHeight="1">
      <c r="A179" s="38"/>
      <c r="B179" s="39"/>
      <c r="C179" s="219" t="s">
        <v>213</v>
      </c>
      <c r="D179" s="219" t="s">
        <v>122</v>
      </c>
      <c r="E179" s="220" t="s">
        <v>214</v>
      </c>
      <c r="F179" s="221" t="s">
        <v>215</v>
      </c>
      <c r="G179" s="222" t="s">
        <v>125</v>
      </c>
      <c r="H179" s="223">
        <v>989.25999999999999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126</v>
      </c>
      <c r="AT179" s="231" t="s">
        <v>122</v>
      </c>
      <c r="AU179" s="231" t="s">
        <v>83</v>
      </c>
      <c r="AY179" s="17" t="s">
        <v>120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81</v>
      </c>
      <c r="BK179" s="232">
        <f>ROUND(I179*H179,2)</f>
        <v>0</v>
      </c>
      <c r="BL179" s="17" t="s">
        <v>126</v>
      </c>
      <c r="BM179" s="231" t="s">
        <v>216</v>
      </c>
    </row>
    <row r="180" s="13" customFormat="1">
      <c r="A180" s="13"/>
      <c r="B180" s="233"/>
      <c r="C180" s="234"/>
      <c r="D180" s="235" t="s">
        <v>128</v>
      </c>
      <c r="E180" s="236" t="s">
        <v>1</v>
      </c>
      <c r="F180" s="237" t="s">
        <v>217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128</v>
      </c>
      <c r="AU180" s="243" t="s">
        <v>83</v>
      </c>
      <c r="AV180" s="13" t="s">
        <v>81</v>
      </c>
      <c r="AW180" s="13" t="s">
        <v>30</v>
      </c>
      <c r="AX180" s="13" t="s">
        <v>73</v>
      </c>
      <c r="AY180" s="243" t="s">
        <v>120</v>
      </c>
    </row>
    <row r="181" s="14" customFormat="1">
      <c r="A181" s="14"/>
      <c r="B181" s="244"/>
      <c r="C181" s="245"/>
      <c r="D181" s="235" t="s">
        <v>128</v>
      </c>
      <c r="E181" s="246" t="s">
        <v>1</v>
      </c>
      <c r="F181" s="247" t="s">
        <v>208</v>
      </c>
      <c r="G181" s="245"/>
      <c r="H181" s="248">
        <v>989.25999999999999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128</v>
      </c>
      <c r="AU181" s="254" t="s">
        <v>83</v>
      </c>
      <c r="AV181" s="14" t="s">
        <v>83</v>
      </c>
      <c r="AW181" s="14" t="s">
        <v>30</v>
      </c>
      <c r="AX181" s="14" t="s">
        <v>73</v>
      </c>
      <c r="AY181" s="254" t="s">
        <v>120</v>
      </c>
    </row>
    <row r="182" s="15" customFormat="1">
      <c r="A182" s="15"/>
      <c r="B182" s="255"/>
      <c r="C182" s="256"/>
      <c r="D182" s="235" t="s">
        <v>128</v>
      </c>
      <c r="E182" s="257" t="s">
        <v>1</v>
      </c>
      <c r="F182" s="258" t="s">
        <v>131</v>
      </c>
      <c r="G182" s="256"/>
      <c r="H182" s="259">
        <v>989.25999999999999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5" t="s">
        <v>128</v>
      </c>
      <c r="AU182" s="265" t="s">
        <v>83</v>
      </c>
      <c r="AV182" s="15" t="s">
        <v>126</v>
      </c>
      <c r="AW182" s="15" t="s">
        <v>30</v>
      </c>
      <c r="AX182" s="15" t="s">
        <v>81</v>
      </c>
      <c r="AY182" s="265" t="s">
        <v>120</v>
      </c>
    </row>
    <row r="183" s="2" customFormat="1" ht="24.15" customHeight="1">
      <c r="A183" s="38"/>
      <c r="B183" s="39"/>
      <c r="C183" s="219" t="s">
        <v>218</v>
      </c>
      <c r="D183" s="219" t="s">
        <v>122</v>
      </c>
      <c r="E183" s="220" t="s">
        <v>219</v>
      </c>
      <c r="F183" s="221" t="s">
        <v>220</v>
      </c>
      <c r="G183" s="222" t="s">
        <v>125</v>
      </c>
      <c r="H183" s="223">
        <v>989.25999999999999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126</v>
      </c>
      <c r="AT183" s="231" t="s">
        <v>122</v>
      </c>
      <c r="AU183" s="231" t="s">
        <v>83</v>
      </c>
      <c r="AY183" s="17" t="s">
        <v>120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126</v>
      </c>
      <c r="BM183" s="231" t="s">
        <v>221</v>
      </c>
    </row>
    <row r="184" s="14" customFormat="1">
      <c r="A184" s="14"/>
      <c r="B184" s="244"/>
      <c r="C184" s="245"/>
      <c r="D184" s="235" t="s">
        <v>128</v>
      </c>
      <c r="E184" s="246" t="s">
        <v>1</v>
      </c>
      <c r="F184" s="247" t="s">
        <v>208</v>
      </c>
      <c r="G184" s="245"/>
      <c r="H184" s="248">
        <v>989.25999999999999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128</v>
      </c>
      <c r="AU184" s="254" t="s">
        <v>83</v>
      </c>
      <c r="AV184" s="14" t="s">
        <v>83</v>
      </c>
      <c r="AW184" s="14" t="s">
        <v>30</v>
      </c>
      <c r="AX184" s="14" t="s">
        <v>73</v>
      </c>
      <c r="AY184" s="254" t="s">
        <v>120</v>
      </c>
    </row>
    <row r="185" s="15" customFormat="1">
      <c r="A185" s="15"/>
      <c r="B185" s="255"/>
      <c r="C185" s="256"/>
      <c r="D185" s="235" t="s">
        <v>128</v>
      </c>
      <c r="E185" s="257" t="s">
        <v>1</v>
      </c>
      <c r="F185" s="258" t="s">
        <v>131</v>
      </c>
      <c r="G185" s="256"/>
      <c r="H185" s="259">
        <v>989.25999999999999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128</v>
      </c>
      <c r="AU185" s="265" t="s">
        <v>83</v>
      </c>
      <c r="AV185" s="15" t="s">
        <v>126</v>
      </c>
      <c r="AW185" s="15" t="s">
        <v>30</v>
      </c>
      <c r="AX185" s="15" t="s">
        <v>81</v>
      </c>
      <c r="AY185" s="265" t="s">
        <v>120</v>
      </c>
    </row>
    <row r="186" s="2" customFormat="1" ht="49.05" customHeight="1">
      <c r="A186" s="38"/>
      <c r="B186" s="39"/>
      <c r="C186" s="219" t="s">
        <v>222</v>
      </c>
      <c r="D186" s="219" t="s">
        <v>122</v>
      </c>
      <c r="E186" s="220" t="s">
        <v>223</v>
      </c>
      <c r="F186" s="221" t="s">
        <v>224</v>
      </c>
      <c r="G186" s="222" t="s">
        <v>125</v>
      </c>
      <c r="H186" s="223">
        <v>989.25999999999999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126</v>
      </c>
      <c r="AT186" s="231" t="s">
        <v>122</v>
      </c>
      <c r="AU186" s="231" t="s">
        <v>83</v>
      </c>
      <c r="AY186" s="17" t="s">
        <v>120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81</v>
      </c>
      <c r="BK186" s="232">
        <f>ROUND(I186*H186,2)</f>
        <v>0</v>
      </c>
      <c r="BL186" s="17" t="s">
        <v>126</v>
      </c>
      <c r="BM186" s="231" t="s">
        <v>225</v>
      </c>
    </row>
    <row r="187" s="14" customFormat="1">
      <c r="A187" s="14"/>
      <c r="B187" s="244"/>
      <c r="C187" s="245"/>
      <c r="D187" s="235" t="s">
        <v>128</v>
      </c>
      <c r="E187" s="246" t="s">
        <v>1</v>
      </c>
      <c r="F187" s="247" t="s">
        <v>208</v>
      </c>
      <c r="G187" s="245"/>
      <c r="H187" s="248">
        <v>989.25999999999999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128</v>
      </c>
      <c r="AU187" s="254" t="s">
        <v>83</v>
      </c>
      <c r="AV187" s="14" t="s">
        <v>83</v>
      </c>
      <c r="AW187" s="14" t="s">
        <v>30</v>
      </c>
      <c r="AX187" s="14" t="s">
        <v>73</v>
      </c>
      <c r="AY187" s="254" t="s">
        <v>120</v>
      </c>
    </row>
    <row r="188" s="15" customFormat="1">
      <c r="A188" s="15"/>
      <c r="B188" s="255"/>
      <c r="C188" s="256"/>
      <c r="D188" s="235" t="s">
        <v>128</v>
      </c>
      <c r="E188" s="257" t="s">
        <v>1</v>
      </c>
      <c r="F188" s="258" t="s">
        <v>131</v>
      </c>
      <c r="G188" s="256"/>
      <c r="H188" s="259">
        <v>989.25999999999999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128</v>
      </c>
      <c r="AU188" s="265" t="s">
        <v>83</v>
      </c>
      <c r="AV188" s="15" t="s">
        <v>126</v>
      </c>
      <c r="AW188" s="15" t="s">
        <v>30</v>
      </c>
      <c r="AX188" s="15" t="s">
        <v>81</v>
      </c>
      <c r="AY188" s="265" t="s">
        <v>120</v>
      </c>
    </row>
    <row r="189" s="2" customFormat="1" ht="44.25" customHeight="1">
      <c r="A189" s="38"/>
      <c r="B189" s="39"/>
      <c r="C189" s="219" t="s">
        <v>7</v>
      </c>
      <c r="D189" s="219" t="s">
        <v>122</v>
      </c>
      <c r="E189" s="220" t="s">
        <v>226</v>
      </c>
      <c r="F189" s="221" t="s">
        <v>227</v>
      </c>
      <c r="G189" s="222" t="s">
        <v>125</v>
      </c>
      <c r="H189" s="223">
        <v>88.180000000000007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126</v>
      </c>
      <c r="AT189" s="231" t="s">
        <v>122</v>
      </c>
      <c r="AU189" s="231" t="s">
        <v>83</v>
      </c>
      <c r="AY189" s="17" t="s">
        <v>120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81</v>
      </c>
      <c r="BK189" s="232">
        <f>ROUND(I189*H189,2)</f>
        <v>0</v>
      </c>
      <c r="BL189" s="17" t="s">
        <v>126</v>
      </c>
      <c r="BM189" s="231" t="s">
        <v>228</v>
      </c>
    </row>
    <row r="190" s="14" customFormat="1">
      <c r="A190" s="14"/>
      <c r="B190" s="244"/>
      <c r="C190" s="245"/>
      <c r="D190" s="235" t="s">
        <v>128</v>
      </c>
      <c r="E190" s="246" t="s">
        <v>1</v>
      </c>
      <c r="F190" s="247" t="s">
        <v>229</v>
      </c>
      <c r="G190" s="245"/>
      <c r="H190" s="248">
        <v>88.180000000000007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128</v>
      </c>
      <c r="AU190" s="254" t="s">
        <v>83</v>
      </c>
      <c r="AV190" s="14" t="s">
        <v>83</v>
      </c>
      <c r="AW190" s="14" t="s">
        <v>30</v>
      </c>
      <c r="AX190" s="14" t="s">
        <v>73</v>
      </c>
      <c r="AY190" s="254" t="s">
        <v>120</v>
      </c>
    </row>
    <row r="191" s="15" customFormat="1">
      <c r="A191" s="15"/>
      <c r="B191" s="255"/>
      <c r="C191" s="256"/>
      <c r="D191" s="235" t="s">
        <v>128</v>
      </c>
      <c r="E191" s="257" t="s">
        <v>1</v>
      </c>
      <c r="F191" s="258" t="s">
        <v>131</v>
      </c>
      <c r="G191" s="256"/>
      <c r="H191" s="259">
        <v>88.180000000000007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128</v>
      </c>
      <c r="AU191" s="265" t="s">
        <v>83</v>
      </c>
      <c r="AV191" s="15" t="s">
        <v>126</v>
      </c>
      <c r="AW191" s="15" t="s">
        <v>30</v>
      </c>
      <c r="AX191" s="15" t="s">
        <v>81</v>
      </c>
      <c r="AY191" s="265" t="s">
        <v>120</v>
      </c>
    </row>
    <row r="192" s="2" customFormat="1" ht="37.8" customHeight="1">
      <c r="A192" s="38"/>
      <c r="B192" s="39"/>
      <c r="C192" s="219" t="s">
        <v>230</v>
      </c>
      <c r="D192" s="219" t="s">
        <v>122</v>
      </c>
      <c r="E192" s="220" t="s">
        <v>231</v>
      </c>
      <c r="F192" s="221" t="s">
        <v>232</v>
      </c>
      <c r="G192" s="222" t="s">
        <v>233</v>
      </c>
      <c r="H192" s="223">
        <v>5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0.62248000000000003</v>
      </c>
      <c r="R192" s="229">
        <f>Q192*H192</f>
        <v>3.1124000000000001</v>
      </c>
      <c r="S192" s="229">
        <v>0.62</v>
      </c>
      <c r="T192" s="230">
        <f>S192*H192</f>
        <v>3.1000000000000001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126</v>
      </c>
      <c r="AT192" s="231" t="s">
        <v>122</v>
      </c>
      <c r="AU192" s="231" t="s">
        <v>83</v>
      </c>
      <c r="AY192" s="17" t="s">
        <v>120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126</v>
      </c>
      <c r="BM192" s="231" t="s">
        <v>234</v>
      </c>
    </row>
    <row r="193" s="14" customFormat="1">
      <c r="A193" s="14"/>
      <c r="B193" s="244"/>
      <c r="C193" s="245"/>
      <c r="D193" s="235" t="s">
        <v>128</v>
      </c>
      <c r="E193" s="246" t="s">
        <v>1</v>
      </c>
      <c r="F193" s="247" t="s">
        <v>146</v>
      </c>
      <c r="G193" s="245"/>
      <c r="H193" s="248">
        <v>5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128</v>
      </c>
      <c r="AU193" s="254" t="s">
        <v>83</v>
      </c>
      <c r="AV193" s="14" t="s">
        <v>83</v>
      </c>
      <c r="AW193" s="14" t="s">
        <v>30</v>
      </c>
      <c r="AX193" s="14" t="s">
        <v>73</v>
      </c>
      <c r="AY193" s="254" t="s">
        <v>120</v>
      </c>
    </row>
    <row r="194" s="15" customFormat="1">
      <c r="A194" s="15"/>
      <c r="B194" s="255"/>
      <c r="C194" s="256"/>
      <c r="D194" s="235" t="s">
        <v>128</v>
      </c>
      <c r="E194" s="257" t="s">
        <v>1</v>
      </c>
      <c r="F194" s="258" t="s">
        <v>131</v>
      </c>
      <c r="G194" s="256"/>
      <c r="H194" s="259">
        <v>5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128</v>
      </c>
      <c r="AU194" s="265" t="s">
        <v>83</v>
      </c>
      <c r="AV194" s="15" t="s">
        <v>126</v>
      </c>
      <c r="AW194" s="15" t="s">
        <v>30</v>
      </c>
      <c r="AX194" s="15" t="s">
        <v>81</v>
      </c>
      <c r="AY194" s="265" t="s">
        <v>120</v>
      </c>
    </row>
    <row r="195" s="2" customFormat="1" ht="24.15" customHeight="1">
      <c r="A195" s="38"/>
      <c r="B195" s="39"/>
      <c r="C195" s="219" t="s">
        <v>235</v>
      </c>
      <c r="D195" s="219" t="s">
        <v>122</v>
      </c>
      <c r="E195" s="220" t="s">
        <v>236</v>
      </c>
      <c r="F195" s="221" t="s">
        <v>237</v>
      </c>
      <c r="G195" s="222" t="s">
        <v>233</v>
      </c>
      <c r="H195" s="223">
        <v>11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0.10037</v>
      </c>
      <c r="R195" s="229">
        <f>Q195*H195</f>
        <v>1.1040700000000001</v>
      </c>
      <c r="S195" s="229">
        <v>0.10000000000000001</v>
      </c>
      <c r="T195" s="230">
        <f>S195*H195</f>
        <v>1.1000000000000001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126</v>
      </c>
      <c r="AT195" s="231" t="s">
        <v>122</v>
      </c>
      <c r="AU195" s="231" t="s">
        <v>83</v>
      </c>
      <c r="AY195" s="17" t="s">
        <v>120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81</v>
      </c>
      <c r="BK195" s="232">
        <f>ROUND(I195*H195,2)</f>
        <v>0</v>
      </c>
      <c r="BL195" s="17" t="s">
        <v>126</v>
      </c>
      <c r="BM195" s="231" t="s">
        <v>238</v>
      </c>
    </row>
    <row r="196" s="14" customFormat="1">
      <c r="A196" s="14"/>
      <c r="B196" s="244"/>
      <c r="C196" s="245"/>
      <c r="D196" s="235" t="s">
        <v>128</v>
      </c>
      <c r="E196" s="246" t="s">
        <v>1</v>
      </c>
      <c r="F196" s="247" t="s">
        <v>178</v>
      </c>
      <c r="G196" s="245"/>
      <c r="H196" s="248">
        <v>11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128</v>
      </c>
      <c r="AU196" s="254" t="s">
        <v>83</v>
      </c>
      <c r="AV196" s="14" t="s">
        <v>83</v>
      </c>
      <c r="AW196" s="14" t="s">
        <v>30</v>
      </c>
      <c r="AX196" s="14" t="s">
        <v>73</v>
      </c>
      <c r="AY196" s="254" t="s">
        <v>120</v>
      </c>
    </row>
    <row r="197" s="15" customFormat="1">
      <c r="A197" s="15"/>
      <c r="B197" s="255"/>
      <c r="C197" s="256"/>
      <c r="D197" s="235" t="s">
        <v>128</v>
      </c>
      <c r="E197" s="257" t="s">
        <v>1</v>
      </c>
      <c r="F197" s="258" t="s">
        <v>131</v>
      </c>
      <c r="G197" s="256"/>
      <c r="H197" s="259">
        <v>11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128</v>
      </c>
      <c r="AU197" s="265" t="s">
        <v>83</v>
      </c>
      <c r="AV197" s="15" t="s">
        <v>126</v>
      </c>
      <c r="AW197" s="15" t="s">
        <v>30</v>
      </c>
      <c r="AX197" s="15" t="s">
        <v>81</v>
      </c>
      <c r="AY197" s="265" t="s">
        <v>120</v>
      </c>
    </row>
    <row r="198" s="2" customFormat="1" ht="24.15" customHeight="1">
      <c r="A198" s="38"/>
      <c r="B198" s="39"/>
      <c r="C198" s="219" t="s">
        <v>239</v>
      </c>
      <c r="D198" s="219" t="s">
        <v>122</v>
      </c>
      <c r="E198" s="220" t="s">
        <v>240</v>
      </c>
      <c r="F198" s="221" t="s">
        <v>241</v>
      </c>
      <c r="G198" s="222" t="s">
        <v>233</v>
      </c>
      <c r="H198" s="223">
        <v>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0.15056</v>
      </c>
      <c r="R198" s="229">
        <f>Q198*H198</f>
        <v>0.15056</v>
      </c>
      <c r="S198" s="229">
        <v>0.14999999999999999</v>
      </c>
      <c r="T198" s="230">
        <f>S198*H198</f>
        <v>0.14999999999999999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126</v>
      </c>
      <c r="AT198" s="231" t="s">
        <v>122</v>
      </c>
      <c r="AU198" s="231" t="s">
        <v>83</v>
      </c>
      <c r="AY198" s="17" t="s">
        <v>120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126</v>
      </c>
      <c r="BM198" s="231" t="s">
        <v>242</v>
      </c>
    </row>
    <row r="199" s="14" customFormat="1">
      <c r="A199" s="14"/>
      <c r="B199" s="244"/>
      <c r="C199" s="245"/>
      <c r="D199" s="235" t="s">
        <v>128</v>
      </c>
      <c r="E199" s="246" t="s">
        <v>1</v>
      </c>
      <c r="F199" s="247" t="s">
        <v>81</v>
      </c>
      <c r="G199" s="245"/>
      <c r="H199" s="248">
        <v>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128</v>
      </c>
      <c r="AU199" s="254" t="s">
        <v>83</v>
      </c>
      <c r="AV199" s="14" t="s">
        <v>83</v>
      </c>
      <c r="AW199" s="14" t="s">
        <v>30</v>
      </c>
      <c r="AX199" s="14" t="s">
        <v>73</v>
      </c>
      <c r="AY199" s="254" t="s">
        <v>120</v>
      </c>
    </row>
    <row r="200" s="15" customFormat="1">
      <c r="A200" s="15"/>
      <c r="B200" s="255"/>
      <c r="C200" s="256"/>
      <c r="D200" s="235" t="s">
        <v>128</v>
      </c>
      <c r="E200" s="257" t="s">
        <v>1</v>
      </c>
      <c r="F200" s="258" t="s">
        <v>131</v>
      </c>
      <c r="G200" s="256"/>
      <c r="H200" s="259">
        <v>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128</v>
      </c>
      <c r="AU200" s="265" t="s">
        <v>83</v>
      </c>
      <c r="AV200" s="15" t="s">
        <v>126</v>
      </c>
      <c r="AW200" s="15" t="s">
        <v>30</v>
      </c>
      <c r="AX200" s="15" t="s">
        <v>81</v>
      </c>
      <c r="AY200" s="265" t="s">
        <v>120</v>
      </c>
    </row>
    <row r="201" s="2" customFormat="1" ht="37.8" customHeight="1">
      <c r="A201" s="38"/>
      <c r="B201" s="39"/>
      <c r="C201" s="219" t="s">
        <v>243</v>
      </c>
      <c r="D201" s="219" t="s">
        <v>122</v>
      </c>
      <c r="E201" s="220" t="s">
        <v>244</v>
      </c>
      <c r="F201" s="221" t="s">
        <v>245</v>
      </c>
      <c r="G201" s="222" t="s">
        <v>233</v>
      </c>
      <c r="H201" s="223">
        <v>10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0.53325999999999996</v>
      </c>
      <c r="R201" s="229">
        <f>Q201*H201</f>
        <v>5.3325999999999993</v>
      </c>
      <c r="S201" s="229">
        <v>0.29999999999999999</v>
      </c>
      <c r="T201" s="230">
        <f>S201*H201</f>
        <v>3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126</v>
      </c>
      <c r="AT201" s="231" t="s">
        <v>122</v>
      </c>
      <c r="AU201" s="231" t="s">
        <v>83</v>
      </c>
      <c r="AY201" s="17" t="s">
        <v>120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126</v>
      </c>
      <c r="BM201" s="231" t="s">
        <v>246</v>
      </c>
    </row>
    <row r="202" s="14" customFormat="1">
      <c r="A202" s="14"/>
      <c r="B202" s="244"/>
      <c r="C202" s="245"/>
      <c r="D202" s="235" t="s">
        <v>128</v>
      </c>
      <c r="E202" s="246" t="s">
        <v>1</v>
      </c>
      <c r="F202" s="247" t="s">
        <v>173</v>
      </c>
      <c r="G202" s="245"/>
      <c r="H202" s="248">
        <v>10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128</v>
      </c>
      <c r="AU202" s="254" t="s">
        <v>83</v>
      </c>
      <c r="AV202" s="14" t="s">
        <v>83</v>
      </c>
      <c r="AW202" s="14" t="s">
        <v>30</v>
      </c>
      <c r="AX202" s="14" t="s">
        <v>73</v>
      </c>
      <c r="AY202" s="254" t="s">
        <v>120</v>
      </c>
    </row>
    <row r="203" s="15" customFormat="1">
      <c r="A203" s="15"/>
      <c r="B203" s="255"/>
      <c r="C203" s="256"/>
      <c r="D203" s="235" t="s">
        <v>128</v>
      </c>
      <c r="E203" s="257" t="s">
        <v>1</v>
      </c>
      <c r="F203" s="258" t="s">
        <v>131</v>
      </c>
      <c r="G203" s="256"/>
      <c r="H203" s="259">
        <v>10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128</v>
      </c>
      <c r="AU203" s="265" t="s">
        <v>83</v>
      </c>
      <c r="AV203" s="15" t="s">
        <v>126</v>
      </c>
      <c r="AW203" s="15" t="s">
        <v>30</v>
      </c>
      <c r="AX203" s="15" t="s">
        <v>81</v>
      </c>
      <c r="AY203" s="265" t="s">
        <v>120</v>
      </c>
    </row>
    <row r="204" s="2" customFormat="1" ht="49.05" customHeight="1">
      <c r="A204" s="38"/>
      <c r="B204" s="39"/>
      <c r="C204" s="219" t="s">
        <v>247</v>
      </c>
      <c r="D204" s="219" t="s">
        <v>122</v>
      </c>
      <c r="E204" s="220" t="s">
        <v>248</v>
      </c>
      <c r="F204" s="221" t="s">
        <v>249</v>
      </c>
      <c r="G204" s="222" t="s">
        <v>143</v>
      </c>
      <c r="H204" s="223">
        <v>83.969999999999999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0.20219000000000001</v>
      </c>
      <c r="R204" s="229">
        <f>Q204*H204</f>
        <v>16.977894299999999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126</v>
      </c>
      <c r="AT204" s="231" t="s">
        <v>122</v>
      </c>
      <c r="AU204" s="231" t="s">
        <v>83</v>
      </c>
      <c r="AY204" s="17" t="s">
        <v>120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126</v>
      </c>
      <c r="BM204" s="231" t="s">
        <v>250</v>
      </c>
    </row>
    <row r="205" s="14" customFormat="1">
      <c r="A205" s="14"/>
      <c r="B205" s="244"/>
      <c r="C205" s="245"/>
      <c r="D205" s="235" t="s">
        <v>128</v>
      </c>
      <c r="E205" s="246" t="s">
        <v>1</v>
      </c>
      <c r="F205" s="247" t="s">
        <v>251</v>
      </c>
      <c r="G205" s="245"/>
      <c r="H205" s="248">
        <v>83.969999999999999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128</v>
      </c>
      <c r="AU205" s="254" t="s">
        <v>83</v>
      </c>
      <c r="AV205" s="14" t="s">
        <v>83</v>
      </c>
      <c r="AW205" s="14" t="s">
        <v>30</v>
      </c>
      <c r="AX205" s="14" t="s">
        <v>73</v>
      </c>
      <c r="AY205" s="254" t="s">
        <v>120</v>
      </c>
    </row>
    <row r="206" s="15" customFormat="1">
      <c r="A206" s="15"/>
      <c r="B206" s="255"/>
      <c r="C206" s="256"/>
      <c r="D206" s="235" t="s">
        <v>128</v>
      </c>
      <c r="E206" s="257" t="s">
        <v>1</v>
      </c>
      <c r="F206" s="258" t="s">
        <v>131</v>
      </c>
      <c r="G206" s="256"/>
      <c r="H206" s="259">
        <v>83.969999999999999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128</v>
      </c>
      <c r="AU206" s="265" t="s">
        <v>83</v>
      </c>
      <c r="AV206" s="15" t="s">
        <v>126</v>
      </c>
      <c r="AW206" s="15" t="s">
        <v>30</v>
      </c>
      <c r="AX206" s="15" t="s">
        <v>81</v>
      </c>
      <c r="AY206" s="265" t="s">
        <v>120</v>
      </c>
    </row>
    <row r="207" s="2" customFormat="1" ht="24.15" customHeight="1">
      <c r="A207" s="38"/>
      <c r="B207" s="39"/>
      <c r="C207" s="266" t="s">
        <v>252</v>
      </c>
      <c r="D207" s="266" t="s">
        <v>167</v>
      </c>
      <c r="E207" s="267" t="s">
        <v>253</v>
      </c>
      <c r="F207" s="268" t="s">
        <v>254</v>
      </c>
      <c r="G207" s="269" t="s">
        <v>143</v>
      </c>
      <c r="H207" s="270">
        <v>86.489000000000004</v>
      </c>
      <c r="I207" s="271"/>
      <c r="J207" s="272">
        <f>ROUND(I207*H207,2)</f>
        <v>0</v>
      </c>
      <c r="K207" s="273"/>
      <c r="L207" s="274"/>
      <c r="M207" s="275" t="s">
        <v>1</v>
      </c>
      <c r="N207" s="276" t="s">
        <v>38</v>
      </c>
      <c r="O207" s="91"/>
      <c r="P207" s="229">
        <f>O207*H207</f>
        <v>0</v>
      </c>
      <c r="Q207" s="229">
        <v>0.11167000000000001</v>
      </c>
      <c r="R207" s="229">
        <f>Q207*H207</f>
        <v>9.6582266300000015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161</v>
      </c>
      <c r="AT207" s="231" t="s">
        <v>167</v>
      </c>
      <c r="AU207" s="231" t="s">
        <v>83</v>
      </c>
      <c r="AY207" s="17" t="s">
        <v>120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81</v>
      </c>
      <c r="BK207" s="232">
        <f>ROUND(I207*H207,2)</f>
        <v>0</v>
      </c>
      <c r="BL207" s="17" t="s">
        <v>126</v>
      </c>
      <c r="BM207" s="231" t="s">
        <v>255</v>
      </c>
    </row>
    <row r="208" s="14" customFormat="1">
      <c r="A208" s="14"/>
      <c r="B208" s="244"/>
      <c r="C208" s="245"/>
      <c r="D208" s="235" t="s">
        <v>128</v>
      </c>
      <c r="E208" s="246" t="s">
        <v>1</v>
      </c>
      <c r="F208" s="247" t="s">
        <v>256</v>
      </c>
      <c r="G208" s="245"/>
      <c r="H208" s="248">
        <v>86.489000000000004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128</v>
      </c>
      <c r="AU208" s="254" t="s">
        <v>83</v>
      </c>
      <c r="AV208" s="14" t="s">
        <v>83</v>
      </c>
      <c r="AW208" s="14" t="s">
        <v>30</v>
      </c>
      <c r="AX208" s="14" t="s">
        <v>73</v>
      </c>
      <c r="AY208" s="254" t="s">
        <v>120</v>
      </c>
    </row>
    <row r="209" s="15" customFormat="1">
      <c r="A209" s="15"/>
      <c r="B209" s="255"/>
      <c r="C209" s="256"/>
      <c r="D209" s="235" t="s">
        <v>128</v>
      </c>
      <c r="E209" s="257" t="s">
        <v>1</v>
      </c>
      <c r="F209" s="258" t="s">
        <v>131</v>
      </c>
      <c r="G209" s="256"/>
      <c r="H209" s="259">
        <v>86.489000000000004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128</v>
      </c>
      <c r="AU209" s="265" t="s">
        <v>83</v>
      </c>
      <c r="AV209" s="15" t="s">
        <v>126</v>
      </c>
      <c r="AW209" s="15" t="s">
        <v>30</v>
      </c>
      <c r="AX209" s="15" t="s">
        <v>81</v>
      </c>
      <c r="AY209" s="265" t="s">
        <v>120</v>
      </c>
    </row>
    <row r="210" s="2" customFormat="1" ht="24.15" customHeight="1">
      <c r="A210" s="38"/>
      <c r="B210" s="39"/>
      <c r="C210" s="266" t="s">
        <v>257</v>
      </c>
      <c r="D210" s="266" t="s">
        <v>167</v>
      </c>
      <c r="E210" s="267" t="s">
        <v>258</v>
      </c>
      <c r="F210" s="268" t="s">
        <v>259</v>
      </c>
      <c r="G210" s="269" t="s">
        <v>143</v>
      </c>
      <c r="H210" s="270">
        <v>18.600000000000001</v>
      </c>
      <c r="I210" s="271"/>
      <c r="J210" s="272">
        <f>ROUND(I210*H210,2)</f>
        <v>0</v>
      </c>
      <c r="K210" s="273"/>
      <c r="L210" s="274"/>
      <c r="M210" s="275" t="s">
        <v>1</v>
      </c>
      <c r="N210" s="276" t="s">
        <v>38</v>
      </c>
      <c r="O210" s="91"/>
      <c r="P210" s="229">
        <f>O210*H210</f>
        <v>0</v>
      </c>
      <c r="Q210" s="229">
        <v>0.105</v>
      </c>
      <c r="R210" s="229">
        <f>Q210*H210</f>
        <v>1.9530000000000001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161</v>
      </c>
      <c r="AT210" s="231" t="s">
        <v>167</v>
      </c>
      <c r="AU210" s="231" t="s">
        <v>83</v>
      </c>
      <c r="AY210" s="17" t="s">
        <v>120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126</v>
      </c>
      <c r="BM210" s="231" t="s">
        <v>260</v>
      </c>
    </row>
    <row r="211" s="14" customFormat="1">
      <c r="A211" s="14"/>
      <c r="B211" s="244"/>
      <c r="C211" s="245"/>
      <c r="D211" s="235" t="s">
        <v>128</v>
      </c>
      <c r="E211" s="246" t="s">
        <v>1</v>
      </c>
      <c r="F211" s="247" t="s">
        <v>261</v>
      </c>
      <c r="G211" s="245"/>
      <c r="H211" s="248">
        <v>18.600000000000001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128</v>
      </c>
      <c r="AU211" s="254" t="s">
        <v>83</v>
      </c>
      <c r="AV211" s="14" t="s">
        <v>83</v>
      </c>
      <c r="AW211" s="14" t="s">
        <v>30</v>
      </c>
      <c r="AX211" s="14" t="s">
        <v>73</v>
      </c>
      <c r="AY211" s="254" t="s">
        <v>120</v>
      </c>
    </row>
    <row r="212" s="15" customFormat="1">
      <c r="A212" s="15"/>
      <c r="B212" s="255"/>
      <c r="C212" s="256"/>
      <c r="D212" s="235" t="s">
        <v>128</v>
      </c>
      <c r="E212" s="257" t="s">
        <v>1</v>
      </c>
      <c r="F212" s="258" t="s">
        <v>131</v>
      </c>
      <c r="G212" s="256"/>
      <c r="H212" s="259">
        <v>18.600000000000001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128</v>
      </c>
      <c r="AU212" s="265" t="s">
        <v>83</v>
      </c>
      <c r="AV212" s="15" t="s">
        <v>126</v>
      </c>
      <c r="AW212" s="15" t="s">
        <v>30</v>
      </c>
      <c r="AX212" s="15" t="s">
        <v>81</v>
      </c>
      <c r="AY212" s="265" t="s">
        <v>120</v>
      </c>
    </row>
    <row r="213" s="2" customFormat="1" ht="16.5" customHeight="1">
      <c r="A213" s="38"/>
      <c r="B213" s="39"/>
      <c r="C213" s="266" t="s">
        <v>262</v>
      </c>
      <c r="D213" s="266" t="s">
        <v>167</v>
      </c>
      <c r="E213" s="267" t="s">
        <v>263</v>
      </c>
      <c r="F213" s="268" t="s">
        <v>264</v>
      </c>
      <c r="G213" s="269" t="s">
        <v>143</v>
      </c>
      <c r="H213" s="270">
        <v>220.71899999999999</v>
      </c>
      <c r="I213" s="271"/>
      <c r="J213" s="272">
        <f>ROUND(I213*H213,2)</f>
        <v>0</v>
      </c>
      <c r="K213" s="273"/>
      <c r="L213" s="274"/>
      <c r="M213" s="275" t="s">
        <v>1</v>
      </c>
      <c r="N213" s="276" t="s">
        <v>38</v>
      </c>
      <c r="O213" s="91"/>
      <c r="P213" s="229">
        <f>O213*H213</f>
        <v>0</v>
      </c>
      <c r="Q213" s="229">
        <v>0.080000000000000002</v>
      </c>
      <c r="R213" s="229">
        <f>Q213*H213</f>
        <v>17.657520000000002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161</v>
      </c>
      <c r="AT213" s="231" t="s">
        <v>167</v>
      </c>
      <c r="AU213" s="231" t="s">
        <v>83</v>
      </c>
      <c r="AY213" s="17" t="s">
        <v>120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126</v>
      </c>
      <c r="BM213" s="231" t="s">
        <v>265</v>
      </c>
    </row>
    <row r="214" s="14" customFormat="1">
      <c r="A214" s="14"/>
      <c r="B214" s="244"/>
      <c r="C214" s="245"/>
      <c r="D214" s="235" t="s">
        <v>128</v>
      </c>
      <c r="E214" s="246" t="s">
        <v>1</v>
      </c>
      <c r="F214" s="247" t="s">
        <v>266</v>
      </c>
      <c r="G214" s="245"/>
      <c r="H214" s="248">
        <v>220.71899999999999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128</v>
      </c>
      <c r="AU214" s="254" t="s">
        <v>83</v>
      </c>
      <c r="AV214" s="14" t="s">
        <v>83</v>
      </c>
      <c r="AW214" s="14" t="s">
        <v>30</v>
      </c>
      <c r="AX214" s="14" t="s">
        <v>73</v>
      </c>
      <c r="AY214" s="254" t="s">
        <v>120</v>
      </c>
    </row>
    <row r="215" s="15" customFormat="1">
      <c r="A215" s="15"/>
      <c r="B215" s="255"/>
      <c r="C215" s="256"/>
      <c r="D215" s="235" t="s">
        <v>128</v>
      </c>
      <c r="E215" s="257" t="s">
        <v>1</v>
      </c>
      <c r="F215" s="258" t="s">
        <v>131</v>
      </c>
      <c r="G215" s="256"/>
      <c r="H215" s="259">
        <v>220.71899999999999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128</v>
      </c>
      <c r="AU215" s="265" t="s">
        <v>83</v>
      </c>
      <c r="AV215" s="15" t="s">
        <v>126</v>
      </c>
      <c r="AW215" s="15" t="s">
        <v>30</v>
      </c>
      <c r="AX215" s="15" t="s">
        <v>81</v>
      </c>
      <c r="AY215" s="265" t="s">
        <v>120</v>
      </c>
    </row>
    <row r="216" s="2" customFormat="1" ht="49.05" customHeight="1">
      <c r="A216" s="38"/>
      <c r="B216" s="39"/>
      <c r="C216" s="219" t="s">
        <v>267</v>
      </c>
      <c r="D216" s="219" t="s">
        <v>122</v>
      </c>
      <c r="E216" s="220" t="s">
        <v>268</v>
      </c>
      <c r="F216" s="221" t="s">
        <v>269</v>
      </c>
      <c r="G216" s="222" t="s">
        <v>143</v>
      </c>
      <c r="H216" s="223">
        <v>214.28999999999999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0.15540000000000001</v>
      </c>
      <c r="R216" s="229">
        <f>Q216*H216</f>
        <v>33.300666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126</v>
      </c>
      <c r="AT216" s="231" t="s">
        <v>122</v>
      </c>
      <c r="AU216" s="231" t="s">
        <v>83</v>
      </c>
      <c r="AY216" s="17" t="s">
        <v>120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126</v>
      </c>
      <c r="BM216" s="231" t="s">
        <v>270</v>
      </c>
    </row>
    <row r="217" s="14" customFormat="1">
      <c r="A217" s="14"/>
      <c r="B217" s="244"/>
      <c r="C217" s="245"/>
      <c r="D217" s="235" t="s">
        <v>128</v>
      </c>
      <c r="E217" s="246" t="s">
        <v>1</v>
      </c>
      <c r="F217" s="247" t="s">
        <v>271</v>
      </c>
      <c r="G217" s="245"/>
      <c r="H217" s="248">
        <v>214.28999999999999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128</v>
      </c>
      <c r="AU217" s="254" t="s">
        <v>83</v>
      </c>
      <c r="AV217" s="14" t="s">
        <v>83</v>
      </c>
      <c r="AW217" s="14" t="s">
        <v>30</v>
      </c>
      <c r="AX217" s="14" t="s">
        <v>73</v>
      </c>
      <c r="AY217" s="254" t="s">
        <v>120</v>
      </c>
    </row>
    <row r="218" s="15" customFormat="1">
      <c r="A218" s="15"/>
      <c r="B218" s="255"/>
      <c r="C218" s="256"/>
      <c r="D218" s="235" t="s">
        <v>128</v>
      </c>
      <c r="E218" s="257" t="s">
        <v>1</v>
      </c>
      <c r="F218" s="258" t="s">
        <v>131</v>
      </c>
      <c r="G218" s="256"/>
      <c r="H218" s="259">
        <v>214.28999999999999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128</v>
      </c>
      <c r="AU218" s="265" t="s">
        <v>83</v>
      </c>
      <c r="AV218" s="15" t="s">
        <v>126</v>
      </c>
      <c r="AW218" s="15" t="s">
        <v>30</v>
      </c>
      <c r="AX218" s="15" t="s">
        <v>81</v>
      </c>
      <c r="AY218" s="265" t="s">
        <v>120</v>
      </c>
    </row>
    <row r="219" s="2" customFormat="1" ht="62.7" customHeight="1">
      <c r="A219" s="38"/>
      <c r="B219" s="39"/>
      <c r="C219" s="219" t="s">
        <v>272</v>
      </c>
      <c r="D219" s="219" t="s">
        <v>122</v>
      </c>
      <c r="E219" s="220" t="s">
        <v>273</v>
      </c>
      <c r="F219" s="221" t="s">
        <v>274</v>
      </c>
      <c r="G219" s="222" t="s">
        <v>143</v>
      </c>
      <c r="H219" s="223">
        <v>229.43000000000001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38</v>
      </c>
      <c r="O219" s="91"/>
      <c r="P219" s="229">
        <f>O219*H219</f>
        <v>0</v>
      </c>
      <c r="Q219" s="229">
        <v>0.00060999999999999997</v>
      </c>
      <c r="R219" s="229">
        <f>Q219*H219</f>
        <v>0.1399523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126</v>
      </c>
      <c r="AT219" s="231" t="s">
        <v>122</v>
      </c>
      <c r="AU219" s="231" t="s">
        <v>83</v>
      </c>
      <c r="AY219" s="17" t="s">
        <v>120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81</v>
      </c>
      <c r="BK219" s="232">
        <f>ROUND(I219*H219,2)</f>
        <v>0</v>
      </c>
      <c r="BL219" s="17" t="s">
        <v>126</v>
      </c>
      <c r="BM219" s="231" t="s">
        <v>275</v>
      </c>
    </row>
    <row r="220" s="14" customFormat="1">
      <c r="A220" s="14"/>
      <c r="B220" s="244"/>
      <c r="C220" s="245"/>
      <c r="D220" s="235" t="s">
        <v>128</v>
      </c>
      <c r="E220" s="246" t="s">
        <v>1</v>
      </c>
      <c r="F220" s="247" t="s">
        <v>276</v>
      </c>
      <c r="G220" s="245"/>
      <c r="H220" s="248">
        <v>229.43000000000001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128</v>
      </c>
      <c r="AU220" s="254" t="s">
        <v>83</v>
      </c>
      <c r="AV220" s="14" t="s">
        <v>83</v>
      </c>
      <c r="AW220" s="14" t="s">
        <v>30</v>
      </c>
      <c r="AX220" s="14" t="s">
        <v>73</v>
      </c>
      <c r="AY220" s="254" t="s">
        <v>120</v>
      </c>
    </row>
    <row r="221" s="15" customFormat="1">
      <c r="A221" s="15"/>
      <c r="B221" s="255"/>
      <c r="C221" s="256"/>
      <c r="D221" s="235" t="s">
        <v>128</v>
      </c>
      <c r="E221" s="257" t="s">
        <v>1</v>
      </c>
      <c r="F221" s="258" t="s">
        <v>131</v>
      </c>
      <c r="G221" s="256"/>
      <c r="H221" s="259">
        <v>229.43000000000001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128</v>
      </c>
      <c r="AU221" s="265" t="s">
        <v>83</v>
      </c>
      <c r="AV221" s="15" t="s">
        <v>126</v>
      </c>
      <c r="AW221" s="15" t="s">
        <v>30</v>
      </c>
      <c r="AX221" s="15" t="s">
        <v>81</v>
      </c>
      <c r="AY221" s="265" t="s">
        <v>120</v>
      </c>
    </row>
    <row r="222" s="12" customFormat="1" ht="22.8" customHeight="1">
      <c r="A222" s="12"/>
      <c r="B222" s="203"/>
      <c r="C222" s="204"/>
      <c r="D222" s="205" t="s">
        <v>72</v>
      </c>
      <c r="E222" s="217" t="s">
        <v>277</v>
      </c>
      <c r="F222" s="217" t="s">
        <v>278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SUM(P223:P228)</f>
        <v>0</v>
      </c>
      <c r="Q222" s="211"/>
      <c r="R222" s="212">
        <f>SUM(R223:R228)</f>
        <v>0</v>
      </c>
      <c r="S222" s="211"/>
      <c r="T222" s="213">
        <f>SUM(T223:T228)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81</v>
      </c>
      <c r="AT222" s="215" t="s">
        <v>72</v>
      </c>
      <c r="AU222" s="215" t="s">
        <v>81</v>
      </c>
      <c r="AY222" s="214" t="s">
        <v>120</v>
      </c>
      <c r="BK222" s="216">
        <f>SUM(BK223:BK228)</f>
        <v>0</v>
      </c>
    </row>
    <row r="223" s="2" customFormat="1" ht="44.25" customHeight="1">
      <c r="A223" s="38"/>
      <c r="B223" s="39"/>
      <c r="C223" s="219" t="s">
        <v>279</v>
      </c>
      <c r="D223" s="219" t="s">
        <v>122</v>
      </c>
      <c r="E223" s="220" t="s">
        <v>280</v>
      </c>
      <c r="F223" s="221" t="s">
        <v>281</v>
      </c>
      <c r="G223" s="222" t="s">
        <v>181</v>
      </c>
      <c r="H223" s="223">
        <v>464.565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38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126</v>
      </c>
      <c r="AT223" s="231" t="s">
        <v>122</v>
      </c>
      <c r="AU223" s="231" t="s">
        <v>83</v>
      </c>
      <c r="AY223" s="17" t="s">
        <v>120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81</v>
      </c>
      <c r="BK223" s="232">
        <f>ROUND(I223*H223,2)</f>
        <v>0</v>
      </c>
      <c r="BL223" s="17" t="s">
        <v>126</v>
      </c>
      <c r="BM223" s="231" t="s">
        <v>282</v>
      </c>
    </row>
    <row r="224" s="14" customFormat="1">
      <c r="A224" s="14"/>
      <c r="B224" s="244"/>
      <c r="C224" s="245"/>
      <c r="D224" s="235" t="s">
        <v>128</v>
      </c>
      <c r="E224" s="246" t="s">
        <v>1</v>
      </c>
      <c r="F224" s="247" t="s">
        <v>283</v>
      </c>
      <c r="G224" s="245"/>
      <c r="H224" s="248">
        <v>464.565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128</v>
      </c>
      <c r="AU224" s="254" t="s">
        <v>83</v>
      </c>
      <c r="AV224" s="14" t="s">
        <v>83</v>
      </c>
      <c r="AW224" s="14" t="s">
        <v>30</v>
      </c>
      <c r="AX224" s="14" t="s">
        <v>73</v>
      </c>
      <c r="AY224" s="254" t="s">
        <v>120</v>
      </c>
    </row>
    <row r="225" s="15" customFormat="1">
      <c r="A225" s="15"/>
      <c r="B225" s="255"/>
      <c r="C225" s="256"/>
      <c r="D225" s="235" t="s">
        <v>128</v>
      </c>
      <c r="E225" s="257" t="s">
        <v>1</v>
      </c>
      <c r="F225" s="258" t="s">
        <v>131</v>
      </c>
      <c r="G225" s="256"/>
      <c r="H225" s="259">
        <v>464.565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128</v>
      </c>
      <c r="AU225" s="265" t="s">
        <v>83</v>
      </c>
      <c r="AV225" s="15" t="s">
        <v>126</v>
      </c>
      <c r="AW225" s="15" t="s">
        <v>30</v>
      </c>
      <c r="AX225" s="15" t="s">
        <v>81</v>
      </c>
      <c r="AY225" s="265" t="s">
        <v>120</v>
      </c>
    </row>
    <row r="226" s="2" customFormat="1" ht="62.7" customHeight="1">
      <c r="A226" s="38"/>
      <c r="B226" s="39"/>
      <c r="C226" s="219" t="s">
        <v>284</v>
      </c>
      <c r="D226" s="219" t="s">
        <v>122</v>
      </c>
      <c r="E226" s="220" t="s">
        <v>285</v>
      </c>
      <c r="F226" s="221" t="s">
        <v>286</v>
      </c>
      <c r="G226" s="222" t="s">
        <v>181</v>
      </c>
      <c r="H226" s="223">
        <v>1858.26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38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126</v>
      </c>
      <c r="AT226" s="231" t="s">
        <v>122</v>
      </c>
      <c r="AU226" s="231" t="s">
        <v>83</v>
      </c>
      <c r="AY226" s="17" t="s">
        <v>120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81</v>
      </c>
      <c r="BK226" s="232">
        <f>ROUND(I226*H226,2)</f>
        <v>0</v>
      </c>
      <c r="BL226" s="17" t="s">
        <v>126</v>
      </c>
      <c r="BM226" s="231" t="s">
        <v>287</v>
      </c>
    </row>
    <row r="227" s="14" customFormat="1">
      <c r="A227" s="14"/>
      <c r="B227" s="244"/>
      <c r="C227" s="245"/>
      <c r="D227" s="235" t="s">
        <v>128</v>
      </c>
      <c r="E227" s="246" t="s">
        <v>1</v>
      </c>
      <c r="F227" s="247" t="s">
        <v>288</v>
      </c>
      <c r="G227" s="245"/>
      <c r="H227" s="248">
        <v>1858.26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128</v>
      </c>
      <c r="AU227" s="254" t="s">
        <v>83</v>
      </c>
      <c r="AV227" s="14" t="s">
        <v>83</v>
      </c>
      <c r="AW227" s="14" t="s">
        <v>30</v>
      </c>
      <c r="AX227" s="14" t="s">
        <v>73</v>
      </c>
      <c r="AY227" s="254" t="s">
        <v>120</v>
      </c>
    </row>
    <row r="228" s="15" customFormat="1">
      <c r="A228" s="15"/>
      <c r="B228" s="255"/>
      <c r="C228" s="256"/>
      <c r="D228" s="235" t="s">
        <v>128</v>
      </c>
      <c r="E228" s="257" t="s">
        <v>1</v>
      </c>
      <c r="F228" s="258" t="s">
        <v>131</v>
      </c>
      <c r="G228" s="256"/>
      <c r="H228" s="259">
        <v>1858.26</v>
      </c>
      <c r="I228" s="260"/>
      <c r="J228" s="256"/>
      <c r="K228" s="256"/>
      <c r="L228" s="261"/>
      <c r="M228" s="277"/>
      <c r="N228" s="278"/>
      <c r="O228" s="278"/>
      <c r="P228" s="278"/>
      <c r="Q228" s="278"/>
      <c r="R228" s="278"/>
      <c r="S228" s="278"/>
      <c r="T228" s="27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128</v>
      </c>
      <c r="AU228" s="265" t="s">
        <v>83</v>
      </c>
      <c r="AV228" s="15" t="s">
        <v>126</v>
      </c>
      <c r="AW228" s="15" t="s">
        <v>30</v>
      </c>
      <c r="AX228" s="15" t="s">
        <v>81</v>
      </c>
      <c r="AY228" s="265" t="s">
        <v>120</v>
      </c>
    </row>
    <row r="229" s="2" customFormat="1" ht="6.96" customHeight="1">
      <c r="A229" s="38"/>
      <c r="B229" s="66"/>
      <c r="C229" s="67"/>
      <c r="D229" s="67"/>
      <c r="E229" s="67"/>
      <c r="F229" s="67"/>
      <c r="G229" s="67"/>
      <c r="H229" s="67"/>
      <c r="I229" s="67"/>
      <c r="J229" s="67"/>
      <c r="K229" s="67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WMNmK84eXZUvV8d1RTzgIrlGrV8jDmH26adawwfOLpNQdX4X3uwp90V5wa32w1F8gjImzOowRKI8brZv9BLrTg==" hashValue="wEuT3kzrUPWQC7r6g3VSQq5eKfUol/KrMacgpPdt5Unb6M1bdOMXYVmrzAUruCa6xvGNbMwMkmPksDMTNBsHVw==" algorithmName="SHA-512" password="CC35"/>
  <autoFilter ref="C119:K2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Dobříč - rekonstrukce místních komunikací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1.3.2024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ROUND((SUM(BE120:BE236)),  2)</f>
        <v>0</v>
      </c>
      <c r="G33" s="38"/>
      <c r="H33" s="38"/>
      <c r="I33" s="155">
        <v>0.20999999999999999</v>
      </c>
      <c r="J33" s="154">
        <f>ROUND(((SUM(BE120:BE236))*I33),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ROUND((SUM(BF120:BF236)),  2)</f>
        <v>0</v>
      </c>
      <c r="G34" s="38"/>
      <c r="H34" s="38"/>
      <c r="I34" s="155">
        <v>0.12</v>
      </c>
      <c r="J34" s="154">
        <f>ROUND(((SUM(BF120:BF236))*I34),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ROUND((SUM(BG120:BG236)),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ROUND((SUM(BH120:BH236)),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ROUND((SUM(BI120:BI236)),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Dobříč - rekonstrukce místních komunikací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102 - Komunikace 5c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1.3.2024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Dobříč - rekonstrukce místních komunikací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102 - Komunikace 5c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1.3.2024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106</v>
      </c>
      <c r="D119" s="194" t="s">
        <v>58</v>
      </c>
      <c r="E119" s="194" t="s">
        <v>54</v>
      </c>
      <c r="F119" s="194" t="s">
        <v>55</v>
      </c>
      <c r="G119" s="194" t="s">
        <v>107</v>
      </c>
      <c r="H119" s="194" t="s">
        <v>108</v>
      </c>
      <c r="I119" s="194" t="s">
        <v>109</v>
      </c>
      <c r="J119" s="195" t="s">
        <v>98</v>
      </c>
      <c r="K119" s="196" t="s">
        <v>110</v>
      </c>
      <c r="L119" s="197"/>
      <c r="M119" s="100" t="s">
        <v>1</v>
      </c>
      <c r="N119" s="101" t="s">
        <v>37</v>
      </c>
      <c r="O119" s="101" t="s">
        <v>111</v>
      </c>
      <c r="P119" s="101" t="s">
        <v>112</v>
      </c>
      <c r="Q119" s="101" t="s">
        <v>113</v>
      </c>
      <c r="R119" s="101" t="s">
        <v>114</v>
      </c>
      <c r="S119" s="101" t="s">
        <v>115</v>
      </c>
      <c r="T119" s="102" t="s">
        <v>116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96.970967049999985</v>
      </c>
      <c r="S120" s="104"/>
      <c r="T120" s="201">
        <f>T121</f>
        <v>637.32712000000004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118</v>
      </c>
      <c r="F121" s="206" t="s">
        <v>119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P122+P177+P230</f>
        <v>0</v>
      </c>
      <c r="Q121" s="211"/>
      <c r="R121" s="212">
        <f>R122+R177+R230</f>
        <v>96.970967049999985</v>
      </c>
      <c r="S121" s="211"/>
      <c r="T121" s="213">
        <f>T122+T177+T230</f>
        <v>637.32712000000004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120</v>
      </c>
      <c r="BK121" s="216">
        <f>BK122+BK177+BK230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81</v>
      </c>
      <c r="F122" s="217" t="s">
        <v>121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SUM(P123:P176)</f>
        <v>0</v>
      </c>
      <c r="Q122" s="211"/>
      <c r="R122" s="212">
        <f>SUM(R123:R176)</f>
        <v>0.0027550000000000001</v>
      </c>
      <c r="S122" s="211"/>
      <c r="T122" s="213">
        <f>SUM(T123:T176)</f>
        <v>631.29712000000006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120</v>
      </c>
      <c r="BK122" s="216">
        <f>SUM(BK123:BK176)</f>
        <v>0</v>
      </c>
    </row>
    <row r="123" s="2" customFormat="1" ht="66.75" customHeight="1">
      <c r="A123" s="38"/>
      <c r="B123" s="39"/>
      <c r="C123" s="219" t="s">
        <v>81</v>
      </c>
      <c r="D123" s="219" t="s">
        <v>122</v>
      </c>
      <c r="E123" s="220" t="s">
        <v>290</v>
      </c>
      <c r="F123" s="221" t="s">
        <v>291</v>
      </c>
      <c r="G123" s="222" t="s">
        <v>125</v>
      </c>
      <c r="H123" s="223">
        <v>4.0899999999999999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0.26000000000000001</v>
      </c>
      <c r="T123" s="230">
        <f>S123*H123</f>
        <v>1.0633999999999999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126</v>
      </c>
      <c r="AT123" s="231" t="s">
        <v>122</v>
      </c>
      <c r="AU123" s="231" t="s">
        <v>83</v>
      </c>
      <c r="AY123" s="17" t="s">
        <v>120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126</v>
      </c>
      <c r="BM123" s="231" t="s">
        <v>292</v>
      </c>
    </row>
    <row r="124" s="14" customFormat="1">
      <c r="A124" s="14"/>
      <c r="B124" s="244"/>
      <c r="C124" s="245"/>
      <c r="D124" s="235" t="s">
        <v>128</v>
      </c>
      <c r="E124" s="246" t="s">
        <v>1</v>
      </c>
      <c r="F124" s="247" t="s">
        <v>293</v>
      </c>
      <c r="G124" s="245"/>
      <c r="H124" s="248">
        <v>4.0899999999999999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128</v>
      </c>
      <c r="AU124" s="254" t="s">
        <v>83</v>
      </c>
      <c r="AV124" s="14" t="s">
        <v>83</v>
      </c>
      <c r="AW124" s="14" t="s">
        <v>30</v>
      </c>
      <c r="AX124" s="14" t="s">
        <v>73</v>
      </c>
      <c r="AY124" s="254" t="s">
        <v>120</v>
      </c>
    </row>
    <row r="125" s="15" customFormat="1">
      <c r="A125" s="15"/>
      <c r="B125" s="255"/>
      <c r="C125" s="256"/>
      <c r="D125" s="235" t="s">
        <v>128</v>
      </c>
      <c r="E125" s="257" t="s">
        <v>1</v>
      </c>
      <c r="F125" s="258" t="s">
        <v>131</v>
      </c>
      <c r="G125" s="256"/>
      <c r="H125" s="259">
        <v>4.0899999999999999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128</v>
      </c>
      <c r="AU125" s="265" t="s">
        <v>83</v>
      </c>
      <c r="AV125" s="15" t="s">
        <v>126</v>
      </c>
      <c r="AW125" s="15" t="s">
        <v>30</v>
      </c>
      <c r="AX125" s="15" t="s">
        <v>81</v>
      </c>
      <c r="AY125" s="265" t="s">
        <v>120</v>
      </c>
    </row>
    <row r="126" s="2" customFormat="1" ht="62.7" customHeight="1">
      <c r="A126" s="38"/>
      <c r="B126" s="39"/>
      <c r="C126" s="219" t="s">
        <v>83</v>
      </c>
      <c r="D126" s="219" t="s">
        <v>122</v>
      </c>
      <c r="E126" s="220" t="s">
        <v>123</v>
      </c>
      <c r="F126" s="221" t="s">
        <v>124</v>
      </c>
      <c r="G126" s="222" t="s">
        <v>125</v>
      </c>
      <c r="H126" s="223">
        <v>1331.1600000000001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0.17000000000000001</v>
      </c>
      <c r="T126" s="230">
        <f>S126*H126</f>
        <v>226.29720000000003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126</v>
      </c>
      <c r="AT126" s="231" t="s">
        <v>122</v>
      </c>
      <c r="AU126" s="231" t="s">
        <v>83</v>
      </c>
      <c r="AY126" s="17" t="s">
        <v>120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81</v>
      </c>
      <c r="BK126" s="232">
        <f>ROUND(I126*H126,2)</f>
        <v>0</v>
      </c>
      <c r="BL126" s="17" t="s">
        <v>126</v>
      </c>
      <c r="BM126" s="231" t="s">
        <v>294</v>
      </c>
    </row>
    <row r="127" s="13" customFormat="1">
      <c r="A127" s="13"/>
      <c r="B127" s="233"/>
      <c r="C127" s="234"/>
      <c r="D127" s="235" t="s">
        <v>128</v>
      </c>
      <c r="E127" s="236" t="s">
        <v>1</v>
      </c>
      <c r="F127" s="237" t="s">
        <v>129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128</v>
      </c>
      <c r="AU127" s="243" t="s">
        <v>83</v>
      </c>
      <c r="AV127" s="13" t="s">
        <v>81</v>
      </c>
      <c r="AW127" s="13" t="s">
        <v>30</v>
      </c>
      <c r="AX127" s="13" t="s">
        <v>73</v>
      </c>
      <c r="AY127" s="243" t="s">
        <v>120</v>
      </c>
    </row>
    <row r="128" s="14" customFormat="1">
      <c r="A128" s="14"/>
      <c r="B128" s="244"/>
      <c r="C128" s="245"/>
      <c r="D128" s="235" t="s">
        <v>128</v>
      </c>
      <c r="E128" s="246" t="s">
        <v>1</v>
      </c>
      <c r="F128" s="247" t="s">
        <v>295</v>
      </c>
      <c r="G128" s="245"/>
      <c r="H128" s="248">
        <v>1331.1600000000001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128</v>
      </c>
      <c r="AU128" s="254" t="s">
        <v>83</v>
      </c>
      <c r="AV128" s="14" t="s">
        <v>83</v>
      </c>
      <c r="AW128" s="14" t="s">
        <v>30</v>
      </c>
      <c r="AX128" s="14" t="s">
        <v>73</v>
      </c>
      <c r="AY128" s="254" t="s">
        <v>120</v>
      </c>
    </row>
    <row r="129" s="15" customFormat="1">
      <c r="A129" s="15"/>
      <c r="B129" s="255"/>
      <c r="C129" s="256"/>
      <c r="D129" s="235" t="s">
        <v>128</v>
      </c>
      <c r="E129" s="257" t="s">
        <v>1</v>
      </c>
      <c r="F129" s="258" t="s">
        <v>131</v>
      </c>
      <c r="G129" s="256"/>
      <c r="H129" s="259">
        <v>1331.1600000000001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128</v>
      </c>
      <c r="AU129" s="265" t="s">
        <v>83</v>
      </c>
      <c r="AV129" s="15" t="s">
        <v>126</v>
      </c>
      <c r="AW129" s="15" t="s">
        <v>30</v>
      </c>
      <c r="AX129" s="15" t="s">
        <v>81</v>
      </c>
      <c r="AY129" s="265" t="s">
        <v>120</v>
      </c>
    </row>
    <row r="130" s="2" customFormat="1" ht="55.5" customHeight="1">
      <c r="A130" s="38"/>
      <c r="B130" s="39"/>
      <c r="C130" s="219" t="s">
        <v>136</v>
      </c>
      <c r="D130" s="219" t="s">
        <v>122</v>
      </c>
      <c r="E130" s="220" t="s">
        <v>132</v>
      </c>
      <c r="F130" s="221" t="s">
        <v>133</v>
      </c>
      <c r="G130" s="222" t="s">
        <v>125</v>
      </c>
      <c r="H130" s="223">
        <v>1331.1600000000001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0.22</v>
      </c>
      <c r="T130" s="230">
        <f>S130*H130</f>
        <v>292.85520000000002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126</v>
      </c>
      <c r="AT130" s="231" t="s">
        <v>122</v>
      </c>
      <c r="AU130" s="231" t="s">
        <v>83</v>
      </c>
      <c r="AY130" s="17" t="s">
        <v>120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126</v>
      </c>
      <c r="BM130" s="231" t="s">
        <v>296</v>
      </c>
    </row>
    <row r="131" s="13" customFormat="1">
      <c r="A131" s="13"/>
      <c r="B131" s="233"/>
      <c r="C131" s="234"/>
      <c r="D131" s="235" t="s">
        <v>128</v>
      </c>
      <c r="E131" s="236" t="s">
        <v>1</v>
      </c>
      <c r="F131" s="237" t="s">
        <v>297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128</v>
      </c>
      <c r="AU131" s="243" t="s">
        <v>83</v>
      </c>
      <c r="AV131" s="13" t="s">
        <v>81</v>
      </c>
      <c r="AW131" s="13" t="s">
        <v>30</v>
      </c>
      <c r="AX131" s="13" t="s">
        <v>73</v>
      </c>
      <c r="AY131" s="243" t="s">
        <v>120</v>
      </c>
    </row>
    <row r="132" s="14" customFormat="1">
      <c r="A132" s="14"/>
      <c r="B132" s="244"/>
      <c r="C132" s="245"/>
      <c r="D132" s="235" t="s">
        <v>128</v>
      </c>
      <c r="E132" s="246" t="s">
        <v>1</v>
      </c>
      <c r="F132" s="247" t="s">
        <v>295</v>
      </c>
      <c r="G132" s="245"/>
      <c r="H132" s="248">
        <v>1331.1600000000001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128</v>
      </c>
      <c r="AU132" s="254" t="s">
        <v>83</v>
      </c>
      <c r="AV132" s="14" t="s">
        <v>83</v>
      </c>
      <c r="AW132" s="14" t="s">
        <v>30</v>
      </c>
      <c r="AX132" s="14" t="s">
        <v>73</v>
      </c>
      <c r="AY132" s="254" t="s">
        <v>120</v>
      </c>
    </row>
    <row r="133" s="15" customFormat="1">
      <c r="A133" s="15"/>
      <c r="B133" s="255"/>
      <c r="C133" s="256"/>
      <c r="D133" s="235" t="s">
        <v>128</v>
      </c>
      <c r="E133" s="257" t="s">
        <v>1</v>
      </c>
      <c r="F133" s="258" t="s">
        <v>131</v>
      </c>
      <c r="G133" s="256"/>
      <c r="H133" s="259">
        <v>1331.1600000000001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128</v>
      </c>
      <c r="AU133" s="265" t="s">
        <v>83</v>
      </c>
      <c r="AV133" s="15" t="s">
        <v>126</v>
      </c>
      <c r="AW133" s="15" t="s">
        <v>30</v>
      </c>
      <c r="AX133" s="15" t="s">
        <v>81</v>
      </c>
      <c r="AY133" s="265" t="s">
        <v>120</v>
      </c>
    </row>
    <row r="134" s="2" customFormat="1" ht="62.7" customHeight="1">
      <c r="A134" s="38"/>
      <c r="B134" s="39"/>
      <c r="C134" s="219" t="s">
        <v>126</v>
      </c>
      <c r="D134" s="219" t="s">
        <v>122</v>
      </c>
      <c r="E134" s="220" t="s">
        <v>137</v>
      </c>
      <c r="F134" s="221" t="s">
        <v>138</v>
      </c>
      <c r="G134" s="222" t="s">
        <v>125</v>
      </c>
      <c r="H134" s="223">
        <v>88.239999999999995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0.098000000000000004</v>
      </c>
      <c r="T134" s="230">
        <f>S134*H134</f>
        <v>8.6475200000000001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126</v>
      </c>
      <c r="AT134" s="231" t="s">
        <v>122</v>
      </c>
      <c r="AU134" s="231" t="s">
        <v>83</v>
      </c>
      <c r="AY134" s="17" t="s">
        <v>120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126</v>
      </c>
      <c r="BM134" s="231" t="s">
        <v>298</v>
      </c>
    </row>
    <row r="135" s="14" customFormat="1">
      <c r="A135" s="14"/>
      <c r="B135" s="244"/>
      <c r="C135" s="245"/>
      <c r="D135" s="235" t="s">
        <v>128</v>
      </c>
      <c r="E135" s="246" t="s">
        <v>1</v>
      </c>
      <c r="F135" s="247" t="s">
        <v>299</v>
      </c>
      <c r="G135" s="245"/>
      <c r="H135" s="248">
        <v>88.239999999999995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128</v>
      </c>
      <c r="AU135" s="254" t="s">
        <v>83</v>
      </c>
      <c r="AV135" s="14" t="s">
        <v>83</v>
      </c>
      <c r="AW135" s="14" t="s">
        <v>30</v>
      </c>
      <c r="AX135" s="14" t="s">
        <v>73</v>
      </c>
      <c r="AY135" s="254" t="s">
        <v>120</v>
      </c>
    </row>
    <row r="136" s="15" customFormat="1">
      <c r="A136" s="15"/>
      <c r="B136" s="255"/>
      <c r="C136" s="256"/>
      <c r="D136" s="235" t="s">
        <v>128</v>
      </c>
      <c r="E136" s="257" t="s">
        <v>1</v>
      </c>
      <c r="F136" s="258" t="s">
        <v>131</v>
      </c>
      <c r="G136" s="256"/>
      <c r="H136" s="259">
        <v>88.239999999999995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128</v>
      </c>
      <c r="AU136" s="265" t="s">
        <v>83</v>
      </c>
      <c r="AV136" s="15" t="s">
        <v>126</v>
      </c>
      <c r="AW136" s="15" t="s">
        <v>30</v>
      </c>
      <c r="AX136" s="15" t="s">
        <v>81</v>
      </c>
      <c r="AY136" s="265" t="s">
        <v>120</v>
      </c>
    </row>
    <row r="137" s="2" customFormat="1" ht="44.25" customHeight="1">
      <c r="A137" s="38"/>
      <c r="B137" s="39"/>
      <c r="C137" s="219" t="s">
        <v>146</v>
      </c>
      <c r="D137" s="219" t="s">
        <v>122</v>
      </c>
      <c r="E137" s="220" t="s">
        <v>141</v>
      </c>
      <c r="F137" s="221" t="s">
        <v>142</v>
      </c>
      <c r="G137" s="222" t="s">
        <v>143</v>
      </c>
      <c r="H137" s="223">
        <v>353.22000000000003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0.28999999999999998</v>
      </c>
      <c r="T137" s="230">
        <f>S137*H137</f>
        <v>102.43380000000001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126</v>
      </c>
      <c r="AT137" s="231" t="s">
        <v>122</v>
      </c>
      <c r="AU137" s="231" t="s">
        <v>83</v>
      </c>
      <c r="AY137" s="17" t="s">
        <v>120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126</v>
      </c>
      <c r="BM137" s="231" t="s">
        <v>300</v>
      </c>
    </row>
    <row r="138" s="14" customFormat="1">
      <c r="A138" s="14"/>
      <c r="B138" s="244"/>
      <c r="C138" s="245"/>
      <c r="D138" s="235" t="s">
        <v>128</v>
      </c>
      <c r="E138" s="246" t="s">
        <v>1</v>
      </c>
      <c r="F138" s="247" t="s">
        <v>301</v>
      </c>
      <c r="G138" s="245"/>
      <c r="H138" s="248">
        <v>353.22000000000003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128</v>
      </c>
      <c r="AU138" s="254" t="s">
        <v>83</v>
      </c>
      <c r="AV138" s="14" t="s">
        <v>83</v>
      </c>
      <c r="AW138" s="14" t="s">
        <v>30</v>
      </c>
      <c r="AX138" s="14" t="s">
        <v>73</v>
      </c>
      <c r="AY138" s="254" t="s">
        <v>120</v>
      </c>
    </row>
    <row r="139" s="15" customFormat="1">
      <c r="A139" s="15"/>
      <c r="B139" s="255"/>
      <c r="C139" s="256"/>
      <c r="D139" s="235" t="s">
        <v>128</v>
      </c>
      <c r="E139" s="257" t="s">
        <v>1</v>
      </c>
      <c r="F139" s="258" t="s">
        <v>131</v>
      </c>
      <c r="G139" s="256"/>
      <c r="H139" s="259">
        <v>353.22000000000003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128</v>
      </c>
      <c r="AU139" s="265" t="s">
        <v>83</v>
      </c>
      <c r="AV139" s="15" t="s">
        <v>126</v>
      </c>
      <c r="AW139" s="15" t="s">
        <v>30</v>
      </c>
      <c r="AX139" s="15" t="s">
        <v>81</v>
      </c>
      <c r="AY139" s="265" t="s">
        <v>120</v>
      </c>
    </row>
    <row r="140" s="2" customFormat="1" ht="33" customHeight="1">
      <c r="A140" s="38"/>
      <c r="B140" s="39"/>
      <c r="C140" s="219" t="s">
        <v>153</v>
      </c>
      <c r="D140" s="219" t="s">
        <v>122</v>
      </c>
      <c r="E140" s="220" t="s">
        <v>147</v>
      </c>
      <c r="F140" s="221" t="s">
        <v>148</v>
      </c>
      <c r="G140" s="222" t="s">
        <v>149</v>
      </c>
      <c r="H140" s="223">
        <v>26.489999999999998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126</v>
      </c>
      <c r="AT140" s="231" t="s">
        <v>122</v>
      </c>
      <c r="AU140" s="231" t="s">
        <v>83</v>
      </c>
      <c r="AY140" s="17" t="s">
        <v>120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126</v>
      </c>
      <c r="BM140" s="231" t="s">
        <v>302</v>
      </c>
    </row>
    <row r="141" s="13" customFormat="1">
      <c r="A141" s="13"/>
      <c r="B141" s="233"/>
      <c r="C141" s="234"/>
      <c r="D141" s="235" t="s">
        <v>128</v>
      </c>
      <c r="E141" s="236" t="s">
        <v>1</v>
      </c>
      <c r="F141" s="237" t="s">
        <v>151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128</v>
      </c>
      <c r="AU141" s="243" t="s">
        <v>83</v>
      </c>
      <c r="AV141" s="13" t="s">
        <v>81</v>
      </c>
      <c r="AW141" s="13" t="s">
        <v>30</v>
      </c>
      <c r="AX141" s="13" t="s">
        <v>73</v>
      </c>
      <c r="AY141" s="243" t="s">
        <v>120</v>
      </c>
    </row>
    <row r="142" s="14" customFormat="1">
      <c r="A142" s="14"/>
      <c r="B142" s="244"/>
      <c r="C142" s="245"/>
      <c r="D142" s="235" t="s">
        <v>128</v>
      </c>
      <c r="E142" s="246" t="s">
        <v>1</v>
      </c>
      <c r="F142" s="247" t="s">
        <v>303</v>
      </c>
      <c r="G142" s="245"/>
      <c r="H142" s="248">
        <v>26.489999999999998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128</v>
      </c>
      <c r="AU142" s="254" t="s">
        <v>83</v>
      </c>
      <c r="AV142" s="14" t="s">
        <v>83</v>
      </c>
      <c r="AW142" s="14" t="s">
        <v>30</v>
      </c>
      <c r="AX142" s="14" t="s">
        <v>73</v>
      </c>
      <c r="AY142" s="254" t="s">
        <v>120</v>
      </c>
    </row>
    <row r="143" s="15" customFormat="1">
      <c r="A143" s="15"/>
      <c r="B143" s="255"/>
      <c r="C143" s="256"/>
      <c r="D143" s="235" t="s">
        <v>128</v>
      </c>
      <c r="E143" s="257" t="s">
        <v>1</v>
      </c>
      <c r="F143" s="258" t="s">
        <v>131</v>
      </c>
      <c r="G143" s="256"/>
      <c r="H143" s="259">
        <v>26.489999999999998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128</v>
      </c>
      <c r="AU143" s="265" t="s">
        <v>83</v>
      </c>
      <c r="AV143" s="15" t="s">
        <v>126</v>
      </c>
      <c r="AW143" s="15" t="s">
        <v>30</v>
      </c>
      <c r="AX143" s="15" t="s">
        <v>81</v>
      </c>
      <c r="AY143" s="265" t="s">
        <v>120</v>
      </c>
    </row>
    <row r="144" s="2" customFormat="1" ht="44.25" customHeight="1">
      <c r="A144" s="38"/>
      <c r="B144" s="39"/>
      <c r="C144" s="219" t="s">
        <v>157</v>
      </c>
      <c r="D144" s="219" t="s">
        <v>122</v>
      </c>
      <c r="E144" s="220" t="s">
        <v>154</v>
      </c>
      <c r="F144" s="221" t="s">
        <v>155</v>
      </c>
      <c r="G144" s="222" t="s">
        <v>149</v>
      </c>
      <c r="H144" s="223">
        <v>26.489999999999998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126</v>
      </c>
      <c r="AT144" s="231" t="s">
        <v>122</v>
      </c>
      <c r="AU144" s="231" t="s">
        <v>83</v>
      </c>
      <c r="AY144" s="17" t="s">
        <v>120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126</v>
      </c>
      <c r="BM144" s="231" t="s">
        <v>304</v>
      </c>
    </row>
    <row r="145" s="13" customFormat="1">
      <c r="A145" s="13"/>
      <c r="B145" s="233"/>
      <c r="C145" s="234"/>
      <c r="D145" s="235" t="s">
        <v>128</v>
      </c>
      <c r="E145" s="236" t="s">
        <v>1</v>
      </c>
      <c r="F145" s="237" t="s">
        <v>151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128</v>
      </c>
      <c r="AU145" s="243" t="s">
        <v>83</v>
      </c>
      <c r="AV145" s="13" t="s">
        <v>81</v>
      </c>
      <c r="AW145" s="13" t="s">
        <v>30</v>
      </c>
      <c r="AX145" s="13" t="s">
        <v>73</v>
      </c>
      <c r="AY145" s="243" t="s">
        <v>120</v>
      </c>
    </row>
    <row r="146" s="14" customFormat="1">
      <c r="A146" s="14"/>
      <c r="B146" s="244"/>
      <c r="C146" s="245"/>
      <c r="D146" s="235" t="s">
        <v>128</v>
      </c>
      <c r="E146" s="246" t="s">
        <v>1</v>
      </c>
      <c r="F146" s="247" t="s">
        <v>303</v>
      </c>
      <c r="G146" s="245"/>
      <c r="H146" s="248">
        <v>26.489999999999998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128</v>
      </c>
      <c r="AU146" s="254" t="s">
        <v>83</v>
      </c>
      <c r="AV146" s="14" t="s">
        <v>83</v>
      </c>
      <c r="AW146" s="14" t="s">
        <v>30</v>
      </c>
      <c r="AX146" s="14" t="s">
        <v>73</v>
      </c>
      <c r="AY146" s="254" t="s">
        <v>120</v>
      </c>
    </row>
    <row r="147" s="15" customFormat="1">
      <c r="A147" s="15"/>
      <c r="B147" s="255"/>
      <c r="C147" s="256"/>
      <c r="D147" s="235" t="s">
        <v>128</v>
      </c>
      <c r="E147" s="257" t="s">
        <v>1</v>
      </c>
      <c r="F147" s="258" t="s">
        <v>131</v>
      </c>
      <c r="G147" s="256"/>
      <c r="H147" s="259">
        <v>26.489999999999998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128</v>
      </c>
      <c r="AU147" s="265" t="s">
        <v>83</v>
      </c>
      <c r="AV147" s="15" t="s">
        <v>126</v>
      </c>
      <c r="AW147" s="15" t="s">
        <v>30</v>
      </c>
      <c r="AX147" s="15" t="s">
        <v>81</v>
      </c>
      <c r="AY147" s="265" t="s">
        <v>120</v>
      </c>
    </row>
    <row r="148" s="2" customFormat="1" ht="24.15" customHeight="1">
      <c r="A148" s="38"/>
      <c r="B148" s="39"/>
      <c r="C148" s="219" t="s">
        <v>161</v>
      </c>
      <c r="D148" s="219" t="s">
        <v>122</v>
      </c>
      <c r="E148" s="220" t="s">
        <v>158</v>
      </c>
      <c r="F148" s="221" t="s">
        <v>159</v>
      </c>
      <c r="G148" s="222" t="s">
        <v>125</v>
      </c>
      <c r="H148" s="223">
        <v>1331.1600000000001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126</v>
      </c>
      <c r="AT148" s="231" t="s">
        <v>122</v>
      </c>
      <c r="AU148" s="231" t="s">
        <v>83</v>
      </c>
      <c r="AY148" s="17" t="s">
        <v>120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126</v>
      </c>
      <c r="BM148" s="231" t="s">
        <v>305</v>
      </c>
    </row>
    <row r="149" s="14" customFormat="1">
      <c r="A149" s="14"/>
      <c r="B149" s="244"/>
      <c r="C149" s="245"/>
      <c r="D149" s="235" t="s">
        <v>128</v>
      </c>
      <c r="E149" s="246" t="s">
        <v>1</v>
      </c>
      <c r="F149" s="247" t="s">
        <v>295</v>
      </c>
      <c r="G149" s="245"/>
      <c r="H149" s="248">
        <v>1331.1600000000001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128</v>
      </c>
      <c r="AU149" s="254" t="s">
        <v>83</v>
      </c>
      <c r="AV149" s="14" t="s">
        <v>83</v>
      </c>
      <c r="AW149" s="14" t="s">
        <v>30</v>
      </c>
      <c r="AX149" s="14" t="s">
        <v>73</v>
      </c>
      <c r="AY149" s="254" t="s">
        <v>120</v>
      </c>
    </row>
    <row r="150" s="15" customFormat="1">
      <c r="A150" s="15"/>
      <c r="B150" s="255"/>
      <c r="C150" s="256"/>
      <c r="D150" s="235" t="s">
        <v>128</v>
      </c>
      <c r="E150" s="257" t="s">
        <v>1</v>
      </c>
      <c r="F150" s="258" t="s">
        <v>131</v>
      </c>
      <c r="G150" s="256"/>
      <c r="H150" s="259">
        <v>1331.1600000000001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128</v>
      </c>
      <c r="AU150" s="265" t="s">
        <v>83</v>
      </c>
      <c r="AV150" s="15" t="s">
        <v>126</v>
      </c>
      <c r="AW150" s="15" t="s">
        <v>30</v>
      </c>
      <c r="AX150" s="15" t="s">
        <v>81</v>
      </c>
      <c r="AY150" s="265" t="s">
        <v>120</v>
      </c>
    </row>
    <row r="151" s="2" customFormat="1" ht="37.8" customHeight="1">
      <c r="A151" s="38"/>
      <c r="B151" s="39"/>
      <c r="C151" s="219" t="s">
        <v>166</v>
      </c>
      <c r="D151" s="219" t="s">
        <v>122</v>
      </c>
      <c r="E151" s="220" t="s">
        <v>162</v>
      </c>
      <c r="F151" s="221" t="s">
        <v>163</v>
      </c>
      <c r="G151" s="222" t="s">
        <v>125</v>
      </c>
      <c r="H151" s="223">
        <v>78.719999999999999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126</v>
      </c>
      <c r="AT151" s="231" t="s">
        <v>122</v>
      </c>
      <c r="AU151" s="231" t="s">
        <v>83</v>
      </c>
      <c r="AY151" s="17" t="s">
        <v>120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126</v>
      </c>
      <c r="BM151" s="231" t="s">
        <v>306</v>
      </c>
    </row>
    <row r="152" s="14" customFormat="1">
      <c r="A152" s="14"/>
      <c r="B152" s="244"/>
      <c r="C152" s="245"/>
      <c r="D152" s="235" t="s">
        <v>128</v>
      </c>
      <c r="E152" s="246" t="s">
        <v>1</v>
      </c>
      <c r="F152" s="247" t="s">
        <v>307</v>
      </c>
      <c r="G152" s="245"/>
      <c r="H152" s="248">
        <v>78.719999999999999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128</v>
      </c>
      <c r="AU152" s="254" t="s">
        <v>83</v>
      </c>
      <c r="AV152" s="14" t="s">
        <v>83</v>
      </c>
      <c r="AW152" s="14" t="s">
        <v>30</v>
      </c>
      <c r="AX152" s="14" t="s">
        <v>73</v>
      </c>
      <c r="AY152" s="254" t="s">
        <v>120</v>
      </c>
    </row>
    <row r="153" s="15" customFormat="1">
      <c r="A153" s="15"/>
      <c r="B153" s="255"/>
      <c r="C153" s="256"/>
      <c r="D153" s="235" t="s">
        <v>128</v>
      </c>
      <c r="E153" s="257" t="s">
        <v>1</v>
      </c>
      <c r="F153" s="258" t="s">
        <v>131</v>
      </c>
      <c r="G153" s="256"/>
      <c r="H153" s="259">
        <v>78.719999999999999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128</v>
      </c>
      <c r="AU153" s="265" t="s">
        <v>83</v>
      </c>
      <c r="AV153" s="15" t="s">
        <v>126</v>
      </c>
      <c r="AW153" s="15" t="s">
        <v>30</v>
      </c>
      <c r="AX153" s="15" t="s">
        <v>81</v>
      </c>
      <c r="AY153" s="265" t="s">
        <v>120</v>
      </c>
    </row>
    <row r="154" s="2" customFormat="1" ht="16.5" customHeight="1">
      <c r="A154" s="38"/>
      <c r="B154" s="39"/>
      <c r="C154" s="266" t="s">
        <v>173</v>
      </c>
      <c r="D154" s="266" t="s">
        <v>167</v>
      </c>
      <c r="E154" s="267" t="s">
        <v>168</v>
      </c>
      <c r="F154" s="268" t="s">
        <v>169</v>
      </c>
      <c r="G154" s="269" t="s">
        <v>170</v>
      </c>
      <c r="H154" s="270">
        <v>2.7549999999999999</v>
      </c>
      <c r="I154" s="271"/>
      <c r="J154" s="272">
        <f>ROUND(I154*H154,2)</f>
        <v>0</v>
      </c>
      <c r="K154" s="273"/>
      <c r="L154" s="274"/>
      <c r="M154" s="275" t="s">
        <v>1</v>
      </c>
      <c r="N154" s="276" t="s">
        <v>38</v>
      </c>
      <c r="O154" s="91"/>
      <c r="P154" s="229">
        <f>O154*H154</f>
        <v>0</v>
      </c>
      <c r="Q154" s="229">
        <v>0.001</v>
      </c>
      <c r="R154" s="229">
        <f>Q154*H154</f>
        <v>0.0027550000000000001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161</v>
      </c>
      <c r="AT154" s="231" t="s">
        <v>167</v>
      </c>
      <c r="AU154" s="231" t="s">
        <v>83</v>
      </c>
      <c r="AY154" s="17" t="s">
        <v>120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126</v>
      </c>
      <c r="BM154" s="231" t="s">
        <v>308</v>
      </c>
    </row>
    <row r="155" s="14" customFormat="1">
      <c r="A155" s="14"/>
      <c r="B155" s="244"/>
      <c r="C155" s="245"/>
      <c r="D155" s="235" t="s">
        <v>128</v>
      </c>
      <c r="E155" s="246" t="s">
        <v>1</v>
      </c>
      <c r="F155" s="247" t="s">
        <v>309</v>
      </c>
      <c r="G155" s="245"/>
      <c r="H155" s="248">
        <v>2.7549999999999999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128</v>
      </c>
      <c r="AU155" s="254" t="s">
        <v>83</v>
      </c>
      <c r="AV155" s="14" t="s">
        <v>83</v>
      </c>
      <c r="AW155" s="14" t="s">
        <v>30</v>
      </c>
      <c r="AX155" s="14" t="s">
        <v>73</v>
      </c>
      <c r="AY155" s="254" t="s">
        <v>120</v>
      </c>
    </row>
    <row r="156" s="15" customFormat="1">
      <c r="A156" s="15"/>
      <c r="B156" s="255"/>
      <c r="C156" s="256"/>
      <c r="D156" s="235" t="s">
        <v>128</v>
      </c>
      <c r="E156" s="257" t="s">
        <v>1</v>
      </c>
      <c r="F156" s="258" t="s">
        <v>131</v>
      </c>
      <c r="G156" s="256"/>
      <c r="H156" s="259">
        <v>2.7549999999999999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128</v>
      </c>
      <c r="AU156" s="265" t="s">
        <v>83</v>
      </c>
      <c r="AV156" s="15" t="s">
        <v>126</v>
      </c>
      <c r="AW156" s="15" t="s">
        <v>30</v>
      </c>
      <c r="AX156" s="15" t="s">
        <v>81</v>
      </c>
      <c r="AY156" s="265" t="s">
        <v>120</v>
      </c>
    </row>
    <row r="157" s="2" customFormat="1" ht="24.15" customHeight="1">
      <c r="A157" s="38"/>
      <c r="B157" s="39"/>
      <c r="C157" s="219" t="s">
        <v>178</v>
      </c>
      <c r="D157" s="219" t="s">
        <v>122</v>
      </c>
      <c r="E157" s="220" t="s">
        <v>174</v>
      </c>
      <c r="F157" s="221" t="s">
        <v>175</v>
      </c>
      <c r="G157" s="222" t="s">
        <v>143</v>
      </c>
      <c r="H157" s="223">
        <v>194.25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126</v>
      </c>
      <c r="AT157" s="231" t="s">
        <v>122</v>
      </c>
      <c r="AU157" s="231" t="s">
        <v>83</v>
      </c>
      <c r="AY157" s="17" t="s">
        <v>120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126</v>
      </c>
      <c r="BM157" s="231" t="s">
        <v>310</v>
      </c>
    </row>
    <row r="158" s="14" customFormat="1">
      <c r="A158" s="14"/>
      <c r="B158" s="244"/>
      <c r="C158" s="245"/>
      <c r="D158" s="235" t="s">
        <v>128</v>
      </c>
      <c r="E158" s="246" t="s">
        <v>1</v>
      </c>
      <c r="F158" s="247" t="s">
        <v>311</v>
      </c>
      <c r="G158" s="245"/>
      <c r="H158" s="248">
        <v>194.25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128</v>
      </c>
      <c r="AU158" s="254" t="s">
        <v>83</v>
      </c>
      <c r="AV158" s="14" t="s">
        <v>83</v>
      </c>
      <c r="AW158" s="14" t="s">
        <v>30</v>
      </c>
      <c r="AX158" s="14" t="s">
        <v>81</v>
      </c>
      <c r="AY158" s="254" t="s">
        <v>120</v>
      </c>
    </row>
    <row r="159" s="2" customFormat="1" ht="76.35" customHeight="1">
      <c r="A159" s="38"/>
      <c r="B159" s="39"/>
      <c r="C159" s="219" t="s">
        <v>8</v>
      </c>
      <c r="D159" s="219" t="s">
        <v>122</v>
      </c>
      <c r="E159" s="220" t="s">
        <v>312</v>
      </c>
      <c r="F159" s="221" t="s">
        <v>313</v>
      </c>
      <c r="G159" s="222" t="s">
        <v>125</v>
      </c>
      <c r="H159" s="223">
        <v>4.0899999999999999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126</v>
      </c>
      <c r="AT159" s="231" t="s">
        <v>122</v>
      </c>
      <c r="AU159" s="231" t="s">
        <v>83</v>
      </c>
      <c r="AY159" s="17" t="s">
        <v>120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126</v>
      </c>
      <c r="BM159" s="231" t="s">
        <v>314</v>
      </c>
    </row>
    <row r="160" s="14" customFormat="1">
      <c r="A160" s="14"/>
      <c r="B160" s="244"/>
      <c r="C160" s="245"/>
      <c r="D160" s="235" t="s">
        <v>128</v>
      </c>
      <c r="E160" s="246" t="s">
        <v>1</v>
      </c>
      <c r="F160" s="247" t="s">
        <v>293</v>
      </c>
      <c r="G160" s="245"/>
      <c r="H160" s="248">
        <v>4.0899999999999999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128</v>
      </c>
      <c r="AU160" s="254" t="s">
        <v>83</v>
      </c>
      <c r="AV160" s="14" t="s">
        <v>83</v>
      </c>
      <c r="AW160" s="14" t="s">
        <v>30</v>
      </c>
      <c r="AX160" s="14" t="s">
        <v>73</v>
      </c>
      <c r="AY160" s="254" t="s">
        <v>120</v>
      </c>
    </row>
    <row r="161" s="15" customFormat="1">
      <c r="A161" s="15"/>
      <c r="B161" s="255"/>
      <c r="C161" s="256"/>
      <c r="D161" s="235" t="s">
        <v>128</v>
      </c>
      <c r="E161" s="257" t="s">
        <v>1</v>
      </c>
      <c r="F161" s="258" t="s">
        <v>131</v>
      </c>
      <c r="G161" s="256"/>
      <c r="H161" s="259">
        <v>4.0899999999999999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128</v>
      </c>
      <c r="AU161" s="265" t="s">
        <v>83</v>
      </c>
      <c r="AV161" s="15" t="s">
        <v>126</v>
      </c>
      <c r="AW161" s="15" t="s">
        <v>30</v>
      </c>
      <c r="AX161" s="15" t="s">
        <v>81</v>
      </c>
      <c r="AY161" s="265" t="s">
        <v>120</v>
      </c>
    </row>
    <row r="162" s="2" customFormat="1" ht="33" customHeight="1">
      <c r="A162" s="38"/>
      <c r="B162" s="39"/>
      <c r="C162" s="219" t="s">
        <v>188</v>
      </c>
      <c r="D162" s="219" t="s">
        <v>122</v>
      </c>
      <c r="E162" s="220" t="s">
        <v>179</v>
      </c>
      <c r="F162" s="221" t="s">
        <v>180</v>
      </c>
      <c r="G162" s="222" t="s">
        <v>181</v>
      </c>
      <c r="H162" s="223">
        <v>630.23400000000004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126</v>
      </c>
      <c r="AT162" s="231" t="s">
        <v>122</v>
      </c>
      <c r="AU162" s="231" t="s">
        <v>83</v>
      </c>
      <c r="AY162" s="17" t="s">
        <v>120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126</v>
      </c>
      <c r="BM162" s="231" t="s">
        <v>315</v>
      </c>
    </row>
    <row r="163" s="14" customFormat="1">
      <c r="A163" s="14"/>
      <c r="B163" s="244"/>
      <c r="C163" s="245"/>
      <c r="D163" s="235" t="s">
        <v>128</v>
      </c>
      <c r="E163" s="246" t="s">
        <v>1</v>
      </c>
      <c r="F163" s="247" t="s">
        <v>316</v>
      </c>
      <c r="G163" s="245"/>
      <c r="H163" s="248">
        <v>630.23400000000004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128</v>
      </c>
      <c r="AU163" s="254" t="s">
        <v>83</v>
      </c>
      <c r="AV163" s="14" t="s">
        <v>83</v>
      </c>
      <c r="AW163" s="14" t="s">
        <v>30</v>
      </c>
      <c r="AX163" s="14" t="s">
        <v>73</v>
      </c>
      <c r="AY163" s="254" t="s">
        <v>120</v>
      </c>
    </row>
    <row r="164" s="15" customFormat="1">
      <c r="A164" s="15"/>
      <c r="B164" s="255"/>
      <c r="C164" s="256"/>
      <c r="D164" s="235" t="s">
        <v>128</v>
      </c>
      <c r="E164" s="257" t="s">
        <v>1</v>
      </c>
      <c r="F164" s="258" t="s">
        <v>131</v>
      </c>
      <c r="G164" s="256"/>
      <c r="H164" s="259">
        <v>630.23400000000004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128</v>
      </c>
      <c r="AU164" s="265" t="s">
        <v>83</v>
      </c>
      <c r="AV164" s="15" t="s">
        <v>126</v>
      </c>
      <c r="AW164" s="15" t="s">
        <v>30</v>
      </c>
      <c r="AX164" s="15" t="s">
        <v>81</v>
      </c>
      <c r="AY164" s="265" t="s">
        <v>120</v>
      </c>
    </row>
    <row r="165" s="2" customFormat="1" ht="24.15" customHeight="1">
      <c r="A165" s="38"/>
      <c r="B165" s="39"/>
      <c r="C165" s="219" t="s">
        <v>193</v>
      </c>
      <c r="D165" s="219" t="s">
        <v>122</v>
      </c>
      <c r="E165" s="220" t="s">
        <v>184</v>
      </c>
      <c r="F165" s="221" t="s">
        <v>185</v>
      </c>
      <c r="G165" s="222" t="s">
        <v>181</v>
      </c>
      <c r="H165" s="223">
        <v>11974.446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126</v>
      </c>
      <c r="AT165" s="231" t="s">
        <v>122</v>
      </c>
      <c r="AU165" s="231" t="s">
        <v>83</v>
      </c>
      <c r="AY165" s="17" t="s">
        <v>120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126</v>
      </c>
      <c r="BM165" s="231" t="s">
        <v>317</v>
      </c>
    </row>
    <row r="166" s="14" customFormat="1">
      <c r="A166" s="14"/>
      <c r="B166" s="244"/>
      <c r="C166" s="245"/>
      <c r="D166" s="235" t="s">
        <v>128</v>
      </c>
      <c r="E166" s="246" t="s">
        <v>1</v>
      </c>
      <c r="F166" s="247" t="s">
        <v>318</v>
      </c>
      <c r="G166" s="245"/>
      <c r="H166" s="248">
        <v>11974.446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128</v>
      </c>
      <c r="AU166" s="254" t="s">
        <v>83</v>
      </c>
      <c r="AV166" s="14" t="s">
        <v>83</v>
      </c>
      <c r="AW166" s="14" t="s">
        <v>30</v>
      </c>
      <c r="AX166" s="14" t="s">
        <v>73</v>
      </c>
      <c r="AY166" s="254" t="s">
        <v>120</v>
      </c>
    </row>
    <row r="167" s="15" customFormat="1">
      <c r="A167" s="15"/>
      <c r="B167" s="255"/>
      <c r="C167" s="256"/>
      <c r="D167" s="235" t="s">
        <v>128</v>
      </c>
      <c r="E167" s="257" t="s">
        <v>1</v>
      </c>
      <c r="F167" s="258" t="s">
        <v>131</v>
      </c>
      <c r="G167" s="256"/>
      <c r="H167" s="259">
        <v>11974.446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128</v>
      </c>
      <c r="AU167" s="265" t="s">
        <v>83</v>
      </c>
      <c r="AV167" s="15" t="s">
        <v>126</v>
      </c>
      <c r="AW167" s="15" t="s">
        <v>30</v>
      </c>
      <c r="AX167" s="15" t="s">
        <v>81</v>
      </c>
      <c r="AY167" s="265" t="s">
        <v>120</v>
      </c>
    </row>
    <row r="168" s="2" customFormat="1" ht="44.25" customHeight="1">
      <c r="A168" s="38"/>
      <c r="B168" s="39"/>
      <c r="C168" s="219" t="s">
        <v>198</v>
      </c>
      <c r="D168" s="219" t="s">
        <v>122</v>
      </c>
      <c r="E168" s="220" t="s">
        <v>189</v>
      </c>
      <c r="F168" s="221" t="s">
        <v>190</v>
      </c>
      <c r="G168" s="222" t="s">
        <v>181</v>
      </c>
      <c r="H168" s="223">
        <v>102.434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126</v>
      </c>
      <c r="AT168" s="231" t="s">
        <v>122</v>
      </c>
      <c r="AU168" s="231" t="s">
        <v>83</v>
      </c>
      <c r="AY168" s="17" t="s">
        <v>120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126</v>
      </c>
      <c r="BM168" s="231" t="s">
        <v>319</v>
      </c>
    </row>
    <row r="169" s="14" customFormat="1">
      <c r="A169" s="14"/>
      <c r="B169" s="244"/>
      <c r="C169" s="245"/>
      <c r="D169" s="235" t="s">
        <v>128</v>
      </c>
      <c r="E169" s="246" t="s">
        <v>1</v>
      </c>
      <c r="F169" s="247" t="s">
        <v>320</v>
      </c>
      <c r="G169" s="245"/>
      <c r="H169" s="248">
        <v>102.434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128</v>
      </c>
      <c r="AU169" s="254" t="s">
        <v>83</v>
      </c>
      <c r="AV169" s="14" t="s">
        <v>83</v>
      </c>
      <c r="AW169" s="14" t="s">
        <v>30</v>
      </c>
      <c r="AX169" s="14" t="s">
        <v>73</v>
      </c>
      <c r="AY169" s="254" t="s">
        <v>120</v>
      </c>
    </row>
    <row r="170" s="15" customFormat="1">
      <c r="A170" s="15"/>
      <c r="B170" s="255"/>
      <c r="C170" s="256"/>
      <c r="D170" s="235" t="s">
        <v>128</v>
      </c>
      <c r="E170" s="257" t="s">
        <v>1</v>
      </c>
      <c r="F170" s="258" t="s">
        <v>131</v>
      </c>
      <c r="G170" s="256"/>
      <c r="H170" s="259">
        <v>102.434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128</v>
      </c>
      <c r="AU170" s="265" t="s">
        <v>83</v>
      </c>
      <c r="AV170" s="15" t="s">
        <v>126</v>
      </c>
      <c r="AW170" s="15" t="s">
        <v>30</v>
      </c>
      <c r="AX170" s="15" t="s">
        <v>81</v>
      </c>
      <c r="AY170" s="265" t="s">
        <v>120</v>
      </c>
    </row>
    <row r="171" s="2" customFormat="1" ht="44.25" customHeight="1">
      <c r="A171" s="38"/>
      <c r="B171" s="39"/>
      <c r="C171" s="219" t="s">
        <v>204</v>
      </c>
      <c r="D171" s="219" t="s">
        <v>122</v>
      </c>
      <c r="E171" s="220" t="s">
        <v>194</v>
      </c>
      <c r="F171" s="221" t="s">
        <v>195</v>
      </c>
      <c r="G171" s="222" t="s">
        <v>181</v>
      </c>
      <c r="H171" s="223">
        <v>301.50299999999999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126</v>
      </c>
      <c r="AT171" s="231" t="s">
        <v>122</v>
      </c>
      <c r="AU171" s="231" t="s">
        <v>83</v>
      </c>
      <c r="AY171" s="17" t="s">
        <v>120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81</v>
      </c>
      <c r="BK171" s="232">
        <f>ROUND(I171*H171,2)</f>
        <v>0</v>
      </c>
      <c r="BL171" s="17" t="s">
        <v>126</v>
      </c>
      <c r="BM171" s="231" t="s">
        <v>321</v>
      </c>
    </row>
    <row r="172" s="14" customFormat="1">
      <c r="A172" s="14"/>
      <c r="B172" s="244"/>
      <c r="C172" s="245"/>
      <c r="D172" s="235" t="s">
        <v>128</v>
      </c>
      <c r="E172" s="246" t="s">
        <v>1</v>
      </c>
      <c r="F172" s="247" t="s">
        <v>322</v>
      </c>
      <c r="G172" s="245"/>
      <c r="H172" s="248">
        <v>301.50299999999999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128</v>
      </c>
      <c r="AU172" s="254" t="s">
        <v>83</v>
      </c>
      <c r="AV172" s="14" t="s">
        <v>83</v>
      </c>
      <c r="AW172" s="14" t="s">
        <v>30</v>
      </c>
      <c r="AX172" s="14" t="s">
        <v>73</v>
      </c>
      <c r="AY172" s="254" t="s">
        <v>120</v>
      </c>
    </row>
    <row r="173" s="15" customFormat="1">
      <c r="A173" s="15"/>
      <c r="B173" s="255"/>
      <c r="C173" s="256"/>
      <c r="D173" s="235" t="s">
        <v>128</v>
      </c>
      <c r="E173" s="257" t="s">
        <v>1</v>
      </c>
      <c r="F173" s="258" t="s">
        <v>131</v>
      </c>
      <c r="G173" s="256"/>
      <c r="H173" s="259">
        <v>301.50299999999999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128</v>
      </c>
      <c r="AU173" s="265" t="s">
        <v>83</v>
      </c>
      <c r="AV173" s="15" t="s">
        <v>126</v>
      </c>
      <c r="AW173" s="15" t="s">
        <v>30</v>
      </c>
      <c r="AX173" s="15" t="s">
        <v>81</v>
      </c>
      <c r="AY173" s="265" t="s">
        <v>120</v>
      </c>
    </row>
    <row r="174" s="2" customFormat="1" ht="44.25" customHeight="1">
      <c r="A174" s="38"/>
      <c r="B174" s="39"/>
      <c r="C174" s="219" t="s">
        <v>209</v>
      </c>
      <c r="D174" s="219" t="s">
        <v>122</v>
      </c>
      <c r="E174" s="220" t="s">
        <v>199</v>
      </c>
      <c r="F174" s="221" t="s">
        <v>200</v>
      </c>
      <c r="G174" s="222" t="s">
        <v>181</v>
      </c>
      <c r="H174" s="223">
        <v>226.297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126</v>
      </c>
      <c r="AT174" s="231" t="s">
        <v>122</v>
      </c>
      <c r="AU174" s="231" t="s">
        <v>83</v>
      </c>
      <c r="AY174" s="17" t="s">
        <v>120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126</v>
      </c>
      <c r="BM174" s="231" t="s">
        <v>323</v>
      </c>
    </row>
    <row r="175" s="14" customFormat="1">
      <c r="A175" s="14"/>
      <c r="B175" s="244"/>
      <c r="C175" s="245"/>
      <c r="D175" s="235" t="s">
        <v>128</v>
      </c>
      <c r="E175" s="246" t="s">
        <v>1</v>
      </c>
      <c r="F175" s="247" t="s">
        <v>324</v>
      </c>
      <c r="G175" s="245"/>
      <c r="H175" s="248">
        <v>226.297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128</v>
      </c>
      <c r="AU175" s="254" t="s">
        <v>83</v>
      </c>
      <c r="AV175" s="14" t="s">
        <v>83</v>
      </c>
      <c r="AW175" s="14" t="s">
        <v>30</v>
      </c>
      <c r="AX175" s="14" t="s">
        <v>73</v>
      </c>
      <c r="AY175" s="254" t="s">
        <v>120</v>
      </c>
    </row>
    <row r="176" s="15" customFormat="1">
      <c r="A176" s="15"/>
      <c r="B176" s="255"/>
      <c r="C176" s="256"/>
      <c r="D176" s="235" t="s">
        <v>128</v>
      </c>
      <c r="E176" s="257" t="s">
        <v>1</v>
      </c>
      <c r="F176" s="258" t="s">
        <v>131</v>
      </c>
      <c r="G176" s="256"/>
      <c r="H176" s="259">
        <v>226.297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128</v>
      </c>
      <c r="AU176" s="265" t="s">
        <v>83</v>
      </c>
      <c r="AV176" s="15" t="s">
        <v>126</v>
      </c>
      <c r="AW176" s="15" t="s">
        <v>30</v>
      </c>
      <c r="AX176" s="15" t="s">
        <v>81</v>
      </c>
      <c r="AY176" s="265" t="s">
        <v>120</v>
      </c>
    </row>
    <row r="177" s="12" customFormat="1" ht="22.8" customHeight="1">
      <c r="A177" s="12"/>
      <c r="B177" s="203"/>
      <c r="C177" s="204"/>
      <c r="D177" s="205" t="s">
        <v>72</v>
      </c>
      <c r="E177" s="217" t="s">
        <v>146</v>
      </c>
      <c r="F177" s="217" t="s">
        <v>203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SUM(P178:P229)</f>
        <v>0</v>
      </c>
      <c r="Q177" s="211"/>
      <c r="R177" s="212">
        <f>SUM(R178:R229)</f>
        <v>96.968212049999991</v>
      </c>
      <c r="S177" s="211"/>
      <c r="T177" s="213">
        <f>SUM(T178:T229)</f>
        <v>6.0299999999999994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81</v>
      </c>
      <c r="AT177" s="215" t="s">
        <v>72</v>
      </c>
      <c r="AU177" s="215" t="s">
        <v>81</v>
      </c>
      <c r="AY177" s="214" t="s">
        <v>120</v>
      </c>
      <c r="BK177" s="216">
        <f>SUM(BK178:BK229)</f>
        <v>0</v>
      </c>
    </row>
    <row r="178" s="2" customFormat="1" ht="33" customHeight="1">
      <c r="A178" s="38"/>
      <c r="B178" s="39"/>
      <c r="C178" s="219" t="s">
        <v>213</v>
      </c>
      <c r="D178" s="219" t="s">
        <v>122</v>
      </c>
      <c r="E178" s="220" t="s">
        <v>205</v>
      </c>
      <c r="F178" s="221" t="s">
        <v>206</v>
      </c>
      <c r="G178" s="222" t="s">
        <v>125</v>
      </c>
      <c r="H178" s="223">
        <v>1331.1600000000001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126</v>
      </c>
      <c r="AT178" s="231" t="s">
        <v>122</v>
      </c>
      <c r="AU178" s="231" t="s">
        <v>83</v>
      </c>
      <c r="AY178" s="17" t="s">
        <v>120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126</v>
      </c>
      <c r="BM178" s="231" t="s">
        <v>325</v>
      </c>
    </row>
    <row r="179" s="14" customFormat="1">
      <c r="A179" s="14"/>
      <c r="B179" s="244"/>
      <c r="C179" s="245"/>
      <c r="D179" s="235" t="s">
        <v>128</v>
      </c>
      <c r="E179" s="246" t="s">
        <v>1</v>
      </c>
      <c r="F179" s="247" t="s">
        <v>295</v>
      </c>
      <c r="G179" s="245"/>
      <c r="H179" s="248">
        <v>1331.1600000000001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128</v>
      </c>
      <c r="AU179" s="254" t="s">
        <v>83</v>
      </c>
      <c r="AV179" s="14" t="s">
        <v>83</v>
      </c>
      <c r="AW179" s="14" t="s">
        <v>30</v>
      </c>
      <c r="AX179" s="14" t="s">
        <v>73</v>
      </c>
      <c r="AY179" s="254" t="s">
        <v>120</v>
      </c>
    </row>
    <row r="180" s="15" customFormat="1">
      <c r="A180" s="15"/>
      <c r="B180" s="255"/>
      <c r="C180" s="256"/>
      <c r="D180" s="235" t="s">
        <v>128</v>
      </c>
      <c r="E180" s="257" t="s">
        <v>1</v>
      </c>
      <c r="F180" s="258" t="s">
        <v>131</v>
      </c>
      <c r="G180" s="256"/>
      <c r="H180" s="259">
        <v>1331.1600000000001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128</v>
      </c>
      <c r="AU180" s="265" t="s">
        <v>83</v>
      </c>
      <c r="AV180" s="15" t="s">
        <v>126</v>
      </c>
      <c r="AW180" s="15" t="s">
        <v>30</v>
      </c>
      <c r="AX180" s="15" t="s">
        <v>81</v>
      </c>
      <c r="AY180" s="265" t="s">
        <v>120</v>
      </c>
    </row>
    <row r="181" s="2" customFormat="1" ht="49.05" customHeight="1">
      <c r="A181" s="38"/>
      <c r="B181" s="39"/>
      <c r="C181" s="219" t="s">
        <v>218</v>
      </c>
      <c r="D181" s="219" t="s">
        <v>122</v>
      </c>
      <c r="E181" s="220" t="s">
        <v>210</v>
      </c>
      <c r="F181" s="221" t="s">
        <v>211</v>
      </c>
      <c r="G181" s="222" t="s">
        <v>125</v>
      </c>
      <c r="H181" s="223">
        <v>1331.1600000000001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126</v>
      </c>
      <c r="AT181" s="231" t="s">
        <v>122</v>
      </c>
      <c r="AU181" s="231" t="s">
        <v>83</v>
      </c>
      <c r="AY181" s="17" t="s">
        <v>120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126</v>
      </c>
      <c r="BM181" s="231" t="s">
        <v>326</v>
      </c>
    </row>
    <row r="182" s="14" customFormat="1">
      <c r="A182" s="14"/>
      <c r="B182" s="244"/>
      <c r="C182" s="245"/>
      <c r="D182" s="235" t="s">
        <v>128</v>
      </c>
      <c r="E182" s="246" t="s">
        <v>1</v>
      </c>
      <c r="F182" s="247" t="s">
        <v>295</v>
      </c>
      <c r="G182" s="245"/>
      <c r="H182" s="248">
        <v>1331.1600000000001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128</v>
      </c>
      <c r="AU182" s="254" t="s">
        <v>83</v>
      </c>
      <c r="AV182" s="14" t="s">
        <v>83</v>
      </c>
      <c r="AW182" s="14" t="s">
        <v>30</v>
      </c>
      <c r="AX182" s="14" t="s">
        <v>73</v>
      </c>
      <c r="AY182" s="254" t="s">
        <v>120</v>
      </c>
    </row>
    <row r="183" s="15" customFormat="1">
      <c r="A183" s="15"/>
      <c r="B183" s="255"/>
      <c r="C183" s="256"/>
      <c r="D183" s="235" t="s">
        <v>128</v>
      </c>
      <c r="E183" s="257" t="s">
        <v>1</v>
      </c>
      <c r="F183" s="258" t="s">
        <v>131</v>
      </c>
      <c r="G183" s="256"/>
      <c r="H183" s="259">
        <v>1331.1600000000001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128</v>
      </c>
      <c r="AU183" s="265" t="s">
        <v>83</v>
      </c>
      <c r="AV183" s="15" t="s">
        <v>126</v>
      </c>
      <c r="AW183" s="15" t="s">
        <v>30</v>
      </c>
      <c r="AX183" s="15" t="s">
        <v>81</v>
      </c>
      <c r="AY183" s="265" t="s">
        <v>120</v>
      </c>
    </row>
    <row r="184" s="2" customFormat="1" ht="24.15" customHeight="1">
      <c r="A184" s="38"/>
      <c r="B184" s="39"/>
      <c r="C184" s="219" t="s">
        <v>222</v>
      </c>
      <c r="D184" s="219" t="s">
        <v>122</v>
      </c>
      <c r="E184" s="220" t="s">
        <v>214</v>
      </c>
      <c r="F184" s="221" t="s">
        <v>215</v>
      </c>
      <c r="G184" s="222" t="s">
        <v>125</v>
      </c>
      <c r="H184" s="223">
        <v>1331.1600000000001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126</v>
      </c>
      <c r="AT184" s="231" t="s">
        <v>122</v>
      </c>
      <c r="AU184" s="231" t="s">
        <v>83</v>
      </c>
      <c r="AY184" s="17" t="s">
        <v>120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126</v>
      </c>
      <c r="BM184" s="231" t="s">
        <v>327</v>
      </c>
    </row>
    <row r="185" s="13" customFormat="1">
      <c r="A185" s="13"/>
      <c r="B185" s="233"/>
      <c r="C185" s="234"/>
      <c r="D185" s="235" t="s">
        <v>128</v>
      </c>
      <c r="E185" s="236" t="s">
        <v>1</v>
      </c>
      <c r="F185" s="237" t="s">
        <v>217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128</v>
      </c>
      <c r="AU185" s="243" t="s">
        <v>83</v>
      </c>
      <c r="AV185" s="13" t="s">
        <v>81</v>
      </c>
      <c r="AW185" s="13" t="s">
        <v>30</v>
      </c>
      <c r="AX185" s="13" t="s">
        <v>73</v>
      </c>
      <c r="AY185" s="243" t="s">
        <v>120</v>
      </c>
    </row>
    <row r="186" s="14" customFormat="1">
      <c r="A186" s="14"/>
      <c r="B186" s="244"/>
      <c r="C186" s="245"/>
      <c r="D186" s="235" t="s">
        <v>128</v>
      </c>
      <c r="E186" s="246" t="s">
        <v>1</v>
      </c>
      <c r="F186" s="247" t="s">
        <v>295</v>
      </c>
      <c r="G186" s="245"/>
      <c r="H186" s="248">
        <v>1331.1600000000001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128</v>
      </c>
      <c r="AU186" s="254" t="s">
        <v>83</v>
      </c>
      <c r="AV186" s="14" t="s">
        <v>83</v>
      </c>
      <c r="AW186" s="14" t="s">
        <v>30</v>
      </c>
      <c r="AX186" s="14" t="s">
        <v>73</v>
      </c>
      <c r="AY186" s="254" t="s">
        <v>120</v>
      </c>
    </row>
    <row r="187" s="15" customFormat="1">
      <c r="A187" s="15"/>
      <c r="B187" s="255"/>
      <c r="C187" s="256"/>
      <c r="D187" s="235" t="s">
        <v>128</v>
      </c>
      <c r="E187" s="257" t="s">
        <v>1</v>
      </c>
      <c r="F187" s="258" t="s">
        <v>131</v>
      </c>
      <c r="G187" s="256"/>
      <c r="H187" s="259">
        <v>1331.1600000000001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128</v>
      </c>
      <c r="AU187" s="265" t="s">
        <v>83</v>
      </c>
      <c r="AV187" s="15" t="s">
        <v>126</v>
      </c>
      <c r="AW187" s="15" t="s">
        <v>30</v>
      </c>
      <c r="AX187" s="15" t="s">
        <v>81</v>
      </c>
      <c r="AY187" s="265" t="s">
        <v>120</v>
      </c>
    </row>
    <row r="188" s="2" customFormat="1" ht="24.15" customHeight="1">
      <c r="A188" s="38"/>
      <c r="B188" s="39"/>
      <c r="C188" s="219" t="s">
        <v>7</v>
      </c>
      <c r="D188" s="219" t="s">
        <v>122</v>
      </c>
      <c r="E188" s="220" t="s">
        <v>219</v>
      </c>
      <c r="F188" s="221" t="s">
        <v>220</v>
      </c>
      <c r="G188" s="222" t="s">
        <v>125</v>
      </c>
      <c r="H188" s="223">
        <v>1331.1600000000001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126</v>
      </c>
      <c r="AT188" s="231" t="s">
        <v>122</v>
      </c>
      <c r="AU188" s="231" t="s">
        <v>83</v>
      </c>
      <c r="AY188" s="17" t="s">
        <v>120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126</v>
      </c>
      <c r="BM188" s="231" t="s">
        <v>328</v>
      </c>
    </row>
    <row r="189" s="14" customFormat="1">
      <c r="A189" s="14"/>
      <c r="B189" s="244"/>
      <c r="C189" s="245"/>
      <c r="D189" s="235" t="s">
        <v>128</v>
      </c>
      <c r="E189" s="246" t="s">
        <v>1</v>
      </c>
      <c r="F189" s="247" t="s">
        <v>295</v>
      </c>
      <c r="G189" s="245"/>
      <c r="H189" s="248">
        <v>1331.1600000000001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128</v>
      </c>
      <c r="AU189" s="254" t="s">
        <v>83</v>
      </c>
      <c r="AV189" s="14" t="s">
        <v>83</v>
      </c>
      <c r="AW189" s="14" t="s">
        <v>30</v>
      </c>
      <c r="AX189" s="14" t="s">
        <v>73</v>
      </c>
      <c r="AY189" s="254" t="s">
        <v>120</v>
      </c>
    </row>
    <row r="190" s="15" customFormat="1">
      <c r="A190" s="15"/>
      <c r="B190" s="255"/>
      <c r="C190" s="256"/>
      <c r="D190" s="235" t="s">
        <v>128</v>
      </c>
      <c r="E190" s="257" t="s">
        <v>1</v>
      </c>
      <c r="F190" s="258" t="s">
        <v>131</v>
      </c>
      <c r="G190" s="256"/>
      <c r="H190" s="259">
        <v>1331.1600000000001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128</v>
      </c>
      <c r="AU190" s="265" t="s">
        <v>83</v>
      </c>
      <c r="AV190" s="15" t="s">
        <v>126</v>
      </c>
      <c r="AW190" s="15" t="s">
        <v>30</v>
      </c>
      <c r="AX190" s="15" t="s">
        <v>81</v>
      </c>
      <c r="AY190" s="265" t="s">
        <v>120</v>
      </c>
    </row>
    <row r="191" s="2" customFormat="1" ht="49.05" customHeight="1">
      <c r="A191" s="38"/>
      <c r="B191" s="39"/>
      <c r="C191" s="219" t="s">
        <v>230</v>
      </c>
      <c r="D191" s="219" t="s">
        <v>122</v>
      </c>
      <c r="E191" s="220" t="s">
        <v>223</v>
      </c>
      <c r="F191" s="221" t="s">
        <v>224</v>
      </c>
      <c r="G191" s="222" t="s">
        <v>125</v>
      </c>
      <c r="H191" s="223">
        <v>1331.1600000000001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126</v>
      </c>
      <c r="AT191" s="231" t="s">
        <v>122</v>
      </c>
      <c r="AU191" s="231" t="s">
        <v>83</v>
      </c>
      <c r="AY191" s="17" t="s">
        <v>120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126</v>
      </c>
      <c r="BM191" s="231" t="s">
        <v>329</v>
      </c>
    </row>
    <row r="192" s="14" customFormat="1">
      <c r="A192" s="14"/>
      <c r="B192" s="244"/>
      <c r="C192" s="245"/>
      <c r="D192" s="235" t="s">
        <v>128</v>
      </c>
      <c r="E192" s="246" t="s">
        <v>1</v>
      </c>
      <c r="F192" s="247" t="s">
        <v>295</v>
      </c>
      <c r="G192" s="245"/>
      <c r="H192" s="248">
        <v>1331.1600000000001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128</v>
      </c>
      <c r="AU192" s="254" t="s">
        <v>83</v>
      </c>
      <c r="AV192" s="14" t="s">
        <v>83</v>
      </c>
      <c r="AW192" s="14" t="s">
        <v>30</v>
      </c>
      <c r="AX192" s="14" t="s">
        <v>73</v>
      </c>
      <c r="AY192" s="254" t="s">
        <v>120</v>
      </c>
    </row>
    <row r="193" s="15" customFormat="1">
      <c r="A193" s="15"/>
      <c r="B193" s="255"/>
      <c r="C193" s="256"/>
      <c r="D193" s="235" t="s">
        <v>128</v>
      </c>
      <c r="E193" s="257" t="s">
        <v>1</v>
      </c>
      <c r="F193" s="258" t="s">
        <v>131</v>
      </c>
      <c r="G193" s="256"/>
      <c r="H193" s="259">
        <v>1331.1600000000001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128</v>
      </c>
      <c r="AU193" s="265" t="s">
        <v>83</v>
      </c>
      <c r="AV193" s="15" t="s">
        <v>126</v>
      </c>
      <c r="AW193" s="15" t="s">
        <v>30</v>
      </c>
      <c r="AX193" s="15" t="s">
        <v>81</v>
      </c>
      <c r="AY193" s="265" t="s">
        <v>120</v>
      </c>
    </row>
    <row r="194" s="2" customFormat="1" ht="44.25" customHeight="1">
      <c r="A194" s="38"/>
      <c r="B194" s="39"/>
      <c r="C194" s="219" t="s">
        <v>235</v>
      </c>
      <c r="D194" s="219" t="s">
        <v>122</v>
      </c>
      <c r="E194" s="220" t="s">
        <v>226</v>
      </c>
      <c r="F194" s="221" t="s">
        <v>227</v>
      </c>
      <c r="G194" s="222" t="s">
        <v>125</v>
      </c>
      <c r="H194" s="223">
        <v>88.239999999999995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126</v>
      </c>
      <c r="AT194" s="231" t="s">
        <v>122</v>
      </c>
      <c r="AU194" s="231" t="s">
        <v>83</v>
      </c>
      <c r="AY194" s="17" t="s">
        <v>120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126</v>
      </c>
      <c r="BM194" s="231" t="s">
        <v>330</v>
      </c>
    </row>
    <row r="195" s="14" customFormat="1">
      <c r="A195" s="14"/>
      <c r="B195" s="244"/>
      <c r="C195" s="245"/>
      <c r="D195" s="235" t="s">
        <v>128</v>
      </c>
      <c r="E195" s="246" t="s">
        <v>1</v>
      </c>
      <c r="F195" s="247" t="s">
        <v>299</v>
      </c>
      <c r="G195" s="245"/>
      <c r="H195" s="248">
        <v>88.239999999999995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128</v>
      </c>
      <c r="AU195" s="254" t="s">
        <v>83</v>
      </c>
      <c r="AV195" s="14" t="s">
        <v>83</v>
      </c>
      <c r="AW195" s="14" t="s">
        <v>30</v>
      </c>
      <c r="AX195" s="14" t="s">
        <v>73</v>
      </c>
      <c r="AY195" s="254" t="s">
        <v>120</v>
      </c>
    </row>
    <row r="196" s="15" customFormat="1">
      <c r="A196" s="15"/>
      <c r="B196" s="255"/>
      <c r="C196" s="256"/>
      <c r="D196" s="235" t="s">
        <v>128</v>
      </c>
      <c r="E196" s="257" t="s">
        <v>1</v>
      </c>
      <c r="F196" s="258" t="s">
        <v>131</v>
      </c>
      <c r="G196" s="256"/>
      <c r="H196" s="259">
        <v>88.239999999999995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128</v>
      </c>
      <c r="AU196" s="265" t="s">
        <v>83</v>
      </c>
      <c r="AV196" s="15" t="s">
        <v>126</v>
      </c>
      <c r="AW196" s="15" t="s">
        <v>30</v>
      </c>
      <c r="AX196" s="15" t="s">
        <v>81</v>
      </c>
      <c r="AY196" s="265" t="s">
        <v>120</v>
      </c>
    </row>
    <row r="197" s="2" customFormat="1" ht="78" customHeight="1">
      <c r="A197" s="38"/>
      <c r="B197" s="39"/>
      <c r="C197" s="219" t="s">
        <v>239</v>
      </c>
      <c r="D197" s="219" t="s">
        <v>122</v>
      </c>
      <c r="E197" s="220" t="s">
        <v>331</v>
      </c>
      <c r="F197" s="221" t="s">
        <v>332</v>
      </c>
      <c r="G197" s="222" t="s">
        <v>125</v>
      </c>
      <c r="H197" s="223">
        <v>4.0899999999999999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0.089219999999999994</v>
      </c>
      <c r="R197" s="229">
        <f>Q197*H197</f>
        <v>0.36490979999999995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126</v>
      </c>
      <c r="AT197" s="231" t="s">
        <v>122</v>
      </c>
      <c r="AU197" s="231" t="s">
        <v>83</v>
      </c>
      <c r="AY197" s="17" t="s">
        <v>120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81</v>
      </c>
      <c r="BK197" s="232">
        <f>ROUND(I197*H197,2)</f>
        <v>0</v>
      </c>
      <c r="BL197" s="17" t="s">
        <v>126</v>
      </c>
      <c r="BM197" s="231" t="s">
        <v>333</v>
      </c>
    </row>
    <row r="198" s="14" customFormat="1">
      <c r="A198" s="14"/>
      <c r="B198" s="244"/>
      <c r="C198" s="245"/>
      <c r="D198" s="235" t="s">
        <v>128</v>
      </c>
      <c r="E198" s="246" t="s">
        <v>1</v>
      </c>
      <c r="F198" s="247" t="s">
        <v>334</v>
      </c>
      <c r="G198" s="245"/>
      <c r="H198" s="248">
        <v>4.0899999999999999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128</v>
      </c>
      <c r="AU198" s="254" t="s">
        <v>83</v>
      </c>
      <c r="AV198" s="14" t="s">
        <v>83</v>
      </c>
      <c r="AW198" s="14" t="s">
        <v>30</v>
      </c>
      <c r="AX198" s="14" t="s">
        <v>73</v>
      </c>
      <c r="AY198" s="254" t="s">
        <v>120</v>
      </c>
    </row>
    <row r="199" s="15" customFormat="1">
      <c r="A199" s="15"/>
      <c r="B199" s="255"/>
      <c r="C199" s="256"/>
      <c r="D199" s="235" t="s">
        <v>128</v>
      </c>
      <c r="E199" s="257" t="s">
        <v>1</v>
      </c>
      <c r="F199" s="258" t="s">
        <v>131</v>
      </c>
      <c r="G199" s="256"/>
      <c r="H199" s="259">
        <v>4.0899999999999999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128</v>
      </c>
      <c r="AU199" s="265" t="s">
        <v>83</v>
      </c>
      <c r="AV199" s="15" t="s">
        <v>126</v>
      </c>
      <c r="AW199" s="15" t="s">
        <v>30</v>
      </c>
      <c r="AX199" s="15" t="s">
        <v>81</v>
      </c>
      <c r="AY199" s="265" t="s">
        <v>120</v>
      </c>
    </row>
    <row r="200" s="2" customFormat="1" ht="37.8" customHeight="1">
      <c r="A200" s="38"/>
      <c r="B200" s="39"/>
      <c r="C200" s="219" t="s">
        <v>243</v>
      </c>
      <c r="D200" s="219" t="s">
        <v>122</v>
      </c>
      <c r="E200" s="220" t="s">
        <v>231</v>
      </c>
      <c r="F200" s="221" t="s">
        <v>232</v>
      </c>
      <c r="G200" s="222" t="s">
        <v>233</v>
      </c>
      <c r="H200" s="223">
        <v>4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0.62248000000000003</v>
      </c>
      <c r="R200" s="229">
        <f>Q200*H200</f>
        <v>2.4899200000000001</v>
      </c>
      <c r="S200" s="229">
        <v>0.62</v>
      </c>
      <c r="T200" s="230">
        <f>S200*H200</f>
        <v>2.48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126</v>
      </c>
      <c r="AT200" s="231" t="s">
        <v>122</v>
      </c>
      <c r="AU200" s="231" t="s">
        <v>83</v>
      </c>
      <c r="AY200" s="17" t="s">
        <v>120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81</v>
      </c>
      <c r="BK200" s="232">
        <f>ROUND(I200*H200,2)</f>
        <v>0</v>
      </c>
      <c r="BL200" s="17" t="s">
        <v>126</v>
      </c>
      <c r="BM200" s="231" t="s">
        <v>335</v>
      </c>
    </row>
    <row r="201" s="14" customFormat="1">
      <c r="A201" s="14"/>
      <c r="B201" s="244"/>
      <c r="C201" s="245"/>
      <c r="D201" s="235" t="s">
        <v>128</v>
      </c>
      <c r="E201" s="246" t="s">
        <v>1</v>
      </c>
      <c r="F201" s="247" t="s">
        <v>126</v>
      </c>
      <c r="G201" s="245"/>
      <c r="H201" s="248">
        <v>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128</v>
      </c>
      <c r="AU201" s="254" t="s">
        <v>83</v>
      </c>
      <c r="AV201" s="14" t="s">
        <v>83</v>
      </c>
      <c r="AW201" s="14" t="s">
        <v>30</v>
      </c>
      <c r="AX201" s="14" t="s">
        <v>73</v>
      </c>
      <c r="AY201" s="254" t="s">
        <v>120</v>
      </c>
    </row>
    <row r="202" s="15" customFormat="1">
      <c r="A202" s="15"/>
      <c r="B202" s="255"/>
      <c r="C202" s="256"/>
      <c r="D202" s="235" t="s">
        <v>128</v>
      </c>
      <c r="E202" s="257" t="s">
        <v>1</v>
      </c>
      <c r="F202" s="258" t="s">
        <v>131</v>
      </c>
      <c r="G202" s="256"/>
      <c r="H202" s="259">
        <v>4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128</v>
      </c>
      <c r="AU202" s="265" t="s">
        <v>83</v>
      </c>
      <c r="AV202" s="15" t="s">
        <v>126</v>
      </c>
      <c r="AW202" s="15" t="s">
        <v>30</v>
      </c>
      <c r="AX202" s="15" t="s">
        <v>81</v>
      </c>
      <c r="AY202" s="265" t="s">
        <v>120</v>
      </c>
    </row>
    <row r="203" s="2" customFormat="1" ht="24.15" customHeight="1">
      <c r="A203" s="38"/>
      <c r="B203" s="39"/>
      <c r="C203" s="219" t="s">
        <v>247</v>
      </c>
      <c r="D203" s="219" t="s">
        <v>122</v>
      </c>
      <c r="E203" s="220" t="s">
        <v>236</v>
      </c>
      <c r="F203" s="221" t="s">
        <v>237</v>
      </c>
      <c r="G203" s="222" t="s">
        <v>233</v>
      </c>
      <c r="H203" s="223">
        <v>10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0.10037</v>
      </c>
      <c r="R203" s="229">
        <f>Q203*H203</f>
        <v>1.0037</v>
      </c>
      <c r="S203" s="229">
        <v>0.10000000000000001</v>
      </c>
      <c r="T203" s="230">
        <f>S203*H203</f>
        <v>1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126</v>
      </c>
      <c r="AT203" s="231" t="s">
        <v>122</v>
      </c>
      <c r="AU203" s="231" t="s">
        <v>83</v>
      </c>
      <c r="AY203" s="17" t="s">
        <v>120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81</v>
      </c>
      <c r="BK203" s="232">
        <f>ROUND(I203*H203,2)</f>
        <v>0</v>
      </c>
      <c r="BL203" s="17" t="s">
        <v>126</v>
      </c>
      <c r="BM203" s="231" t="s">
        <v>336</v>
      </c>
    </row>
    <row r="204" s="14" customFormat="1">
      <c r="A204" s="14"/>
      <c r="B204" s="244"/>
      <c r="C204" s="245"/>
      <c r="D204" s="235" t="s">
        <v>128</v>
      </c>
      <c r="E204" s="246" t="s">
        <v>1</v>
      </c>
      <c r="F204" s="247" t="s">
        <v>173</v>
      </c>
      <c r="G204" s="245"/>
      <c r="H204" s="248">
        <v>10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128</v>
      </c>
      <c r="AU204" s="254" t="s">
        <v>83</v>
      </c>
      <c r="AV204" s="14" t="s">
        <v>83</v>
      </c>
      <c r="AW204" s="14" t="s">
        <v>30</v>
      </c>
      <c r="AX204" s="14" t="s">
        <v>73</v>
      </c>
      <c r="AY204" s="254" t="s">
        <v>120</v>
      </c>
    </row>
    <row r="205" s="15" customFormat="1">
      <c r="A205" s="15"/>
      <c r="B205" s="255"/>
      <c r="C205" s="256"/>
      <c r="D205" s="235" t="s">
        <v>128</v>
      </c>
      <c r="E205" s="257" t="s">
        <v>1</v>
      </c>
      <c r="F205" s="258" t="s">
        <v>131</v>
      </c>
      <c r="G205" s="256"/>
      <c r="H205" s="259">
        <v>10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128</v>
      </c>
      <c r="AU205" s="265" t="s">
        <v>83</v>
      </c>
      <c r="AV205" s="15" t="s">
        <v>126</v>
      </c>
      <c r="AW205" s="15" t="s">
        <v>30</v>
      </c>
      <c r="AX205" s="15" t="s">
        <v>81</v>
      </c>
      <c r="AY205" s="265" t="s">
        <v>120</v>
      </c>
    </row>
    <row r="206" s="2" customFormat="1" ht="24.15" customHeight="1">
      <c r="A206" s="38"/>
      <c r="B206" s="39"/>
      <c r="C206" s="219" t="s">
        <v>252</v>
      </c>
      <c r="D206" s="219" t="s">
        <v>122</v>
      </c>
      <c r="E206" s="220" t="s">
        <v>240</v>
      </c>
      <c r="F206" s="221" t="s">
        <v>241</v>
      </c>
      <c r="G206" s="222" t="s">
        <v>233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0.15056</v>
      </c>
      <c r="R206" s="229">
        <f>Q206*H206</f>
        <v>0.15056</v>
      </c>
      <c r="S206" s="229">
        <v>0.14999999999999999</v>
      </c>
      <c r="T206" s="230">
        <f>S206*H206</f>
        <v>0.14999999999999999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126</v>
      </c>
      <c r="AT206" s="231" t="s">
        <v>122</v>
      </c>
      <c r="AU206" s="231" t="s">
        <v>83</v>
      </c>
      <c r="AY206" s="17" t="s">
        <v>120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126</v>
      </c>
      <c r="BM206" s="231" t="s">
        <v>337</v>
      </c>
    </row>
    <row r="207" s="14" customFormat="1">
      <c r="A207" s="14"/>
      <c r="B207" s="244"/>
      <c r="C207" s="245"/>
      <c r="D207" s="235" t="s">
        <v>128</v>
      </c>
      <c r="E207" s="246" t="s">
        <v>1</v>
      </c>
      <c r="F207" s="247" t="s">
        <v>81</v>
      </c>
      <c r="G207" s="245"/>
      <c r="H207" s="248">
        <v>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128</v>
      </c>
      <c r="AU207" s="254" t="s">
        <v>83</v>
      </c>
      <c r="AV207" s="14" t="s">
        <v>83</v>
      </c>
      <c r="AW207" s="14" t="s">
        <v>30</v>
      </c>
      <c r="AX207" s="14" t="s">
        <v>73</v>
      </c>
      <c r="AY207" s="254" t="s">
        <v>120</v>
      </c>
    </row>
    <row r="208" s="15" customFormat="1">
      <c r="A208" s="15"/>
      <c r="B208" s="255"/>
      <c r="C208" s="256"/>
      <c r="D208" s="235" t="s">
        <v>128</v>
      </c>
      <c r="E208" s="257" t="s">
        <v>1</v>
      </c>
      <c r="F208" s="258" t="s">
        <v>131</v>
      </c>
      <c r="G208" s="256"/>
      <c r="H208" s="259">
        <v>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128</v>
      </c>
      <c r="AU208" s="265" t="s">
        <v>83</v>
      </c>
      <c r="AV208" s="15" t="s">
        <v>126</v>
      </c>
      <c r="AW208" s="15" t="s">
        <v>30</v>
      </c>
      <c r="AX208" s="15" t="s">
        <v>81</v>
      </c>
      <c r="AY208" s="265" t="s">
        <v>120</v>
      </c>
    </row>
    <row r="209" s="2" customFormat="1" ht="37.8" customHeight="1">
      <c r="A209" s="38"/>
      <c r="B209" s="39"/>
      <c r="C209" s="219" t="s">
        <v>257</v>
      </c>
      <c r="D209" s="219" t="s">
        <v>122</v>
      </c>
      <c r="E209" s="220" t="s">
        <v>244</v>
      </c>
      <c r="F209" s="221" t="s">
        <v>245</v>
      </c>
      <c r="G209" s="222" t="s">
        <v>233</v>
      </c>
      <c r="H209" s="223">
        <v>8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38</v>
      </c>
      <c r="O209" s="91"/>
      <c r="P209" s="229">
        <f>O209*H209</f>
        <v>0</v>
      </c>
      <c r="Q209" s="229">
        <v>0.53325999999999996</v>
      </c>
      <c r="R209" s="229">
        <f>Q209*H209</f>
        <v>4.2660799999999996</v>
      </c>
      <c r="S209" s="229">
        <v>0.29999999999999999</v>
      </c>
      <c r="T209" s="230">
        <f>S209*H209</f>
        <v>2.3999999999999999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126</v>
      </c>
      <c r="AT209" s="231" t="s">
        <v>122</v>
      </c>
      <c r="AU209" s="231" t="s">
        <v>83</v>
      </c>
      <c r="AY209" s="17" t="s">
        <v>120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81</v>
      </c>
      <c r="BK209" s="232">
        <f>ROUND(I209*H209,2)</f>
        <v>0</v>
      </c>
      <c r="BL209" s="17" t="s">
        <v>126</v>
      </c>
      <c r="BM209" s="231" t="s">
        <v>338</v>
      </c>
    </row>
    <row r="210" s="14" customFormat="1">
      <c r="A210" s="14"/>
      <c r="B210" s="244"/>
      <c r="C210" s="245"/>
      <c r="D210" s="235" t="s">
        <v>128</v>
      </c>
      <c r="E210" s="246" t="s">
        <v>1</v>
      </c>
      <c r="F210" s="247" t="s">
        <v>161</v>
      </c>
      <c r="G210" s="245"/>
      <c r="H210" s="248">
        <v>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128</v>
      </c>
      <c r="AU210" s="254" t="s">
        <v>83</v>
      </c>
      <c r="AV210" s="14" t="s">
        <v>83</v>
      </c>
      <c r="AW210" s="14" t="s">
        <v>30</v>
      </c>
      <c r="AX210" s="14" t="s">
        <v>73</v>
      </c>
      <c r="AY210" s="254" t="s">
        <v>120</v>
      </c>
    </row>
    <row r="211" s="15" customFormat="1">
      <c r="A211" s="15"/>
      <c r="B211" s="255"/>
      <c r="C211" s="256"/>
      <c r="D211" s="235" t="s">
        <v>128</v>
      </c>
      <c r="E211" s="257" t="s">
        <v>1</v>
      </c>
      <c r="F211" s="258" t="s">
        <v>131</v>
      </c>
      <c r="G211" s="256"/>
      <c r="H211" s="259">
        <v>8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128</v>
      </c>
      <c r="AU211" s="265" t="s">
        <v>83</v>
      </c>
      <c r="AV211" s="15" t="s">
        <v>126</v>
      </c>
      <c r="AW211" s="15" t="s">
        <v>30</v>
      </c>
      <c r="AX211" s="15" t="s">
        <v>81</v>
      </c>
      <c r="AY211" s="265" t="s">
        <v>120</v>
      </c>
    </row>
    <row r="212" s="2" customFormat="1" ht="49.05" customHeight="1">
      <c r="A212" s="38"/>
      <c r="B212" s="39"/>
      <c r="C212" s="219" t="s">
        <v>262</v>
      </c>
      <c r="D212" s="219" t="s">
        <v>122</v>
      </c>
      <c r="E212" s="220" t="s">
        <v>248</v>
      </c>
      <c r="F212" s="221" t="s">
        <v>249</v>
      </c>
      <c r="G212" s="222" t="s">
        <v>143</v>
      </c>
      <c r="H212" s="223">
        <v>61.5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38</v>
      </c>
      <c r="O212" s="91"/>
      <c r="P212" s="229">
        <f>O212*H212</f>
        <v>0</v>
      </c>
      <c r="Q212" s="229">
        <v>0.20219000000000001</v>
      </c>
      <c r="R212" s="229">
        <f>Q212*H212</f>
        <v>12.434685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126</v>
      </c>
      <c r="AT212" s="231" t="s">
        <v>122</v>
      </c>
      <c r="AU212" s="231" t="s">
        <v>83</v>
      </c>
      <c r="AY212" s="17" t="s">
        <v>120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81</v>
      </c>
      <c r="BK212" s="232">
        <f>ROUND(I212*H212,2)</f>
        <v>0</v>
      </c>
      <c r="BL212" s="17" t="s">
        <v>126</v>
      </c>
      <c r="BM212" s="231" t="s">
        <v>339</v>
      </c>
    </row>
    <row r="213" s="14" customFormat="1">
      <c r="A213" s="14"/>
      <c r="B213" s="244"/>
      <c r="C213" s="245"/>
      <c r="D213" s="235" t="s">
        <v>128</v>
      </c>
      <c r="E213" s="246" t="s">
        <v>1</v>
      </c>
      <c r="F213" s="247" t="s">
        <v>340</v>
      </c>
      <c r="G213" s="245"/>
      <c r="H213" s="248">
        <v>61.5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128</v>
      </c>
      <c r="AU213" s="254" t="s">
        <v>83</v>
      </c>
      <c r="AV213" s="14" t="s">
        <v>83</v>
      </c>
      <c r="AW213" s="14" t="s">
        <v>30</v>
      </c>
      <c r="AX213" s="14" t="s">
        <v>73</v>
      </c>
      <c r="AY213" s="254" t="s">
        <v>120</v>
      </c>
    </row>
    <row r="214" s="15" customFormat="1">
      <c r="A214" s="15"/>
      <c r="B214" s="255"/>
      <c r="C214" s="256"/>
      <c r="D214" s="235" t="s">
        <v>128</v>
      </c>
      <c r="E214" s="257" t="s">
        <v>1</v>
      </c>
      <c r="F214" s="258" t="s">
        <v>131</v>
      </c>
      <c r="G214" s="256"/>
      <c r="H214" s="259">
        <v>61.5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5" t="s">
        <v>128</v>
      </c>
      <c r="AU214" s="265" t="s">
        <v>83</v>
      </c>
      <c r="AV214" s="15" t="s">
        <v>126</v>
      </c>
      <c r="AW214" s="15" t="s">
        <v>30</v>
      </c>
      <c r="AX214" s="15" t="s">
        <v>81</v>
      </c>
      <c r="AY214" s="265" t="s">
        <v>120</v>
      </c>
    </row>
    <row r="215" s="2" customFormat="1" ht="24.15" customHeight="1">
      <c r="A215" s="38"/>
      <c r="B215" s="39"/>
      <c r="C215" s="266" t="s">
        <v>267</v>
      </c>
      <c r="D215" s="266" t="s">
        <v>167</v>
      </c>
      <c r="E215" s="267" t="s">
        <v>253</v>
      </c>
      <c r="F215" s="268" t="s">
        <v>254</v>
      </c>
      <c r="G215" s="269" t="s">
        <v>143</v>
      </c>
      <c r="H215" s="270">
        <v>63.344999999999999</v>
      </c>
      <c r="I215" s="271"/>
      <c r="J215" s="272">
        <f>ROUND(I215*H215,2)</f>
        <v>0</v>
      </c>
      <c r="K215" s="273"/>
      <c r="L215" s="274"/>
      <c r="M215" s="275" t="s">
        <v>1</v>
      </c>
      <c r="N215" s="276" t="s">
        <v>38</v>
      </c>
      <c r="O215" s="91"/>
      <c r="P215" s="229">
        <f>O215*H215</f>
        <v>0</v>
      </c>
      <c r="Q215" s="229">
        <v>0.11167000000000001</v>
      </c>
      <c r="R215" s="229">
        <f>Q215*H215</f>
        <v>7.0737361500000002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161</v>
      </c>
      <c r="AT215" s="231" t="s">
        <v>167</v>
      </c>
      <c r="AU215" s="231" t="s">
        <v>83</v>
      </c>
      <c r="AY215" s="17" t="s">
        <v>120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81</v>
      </c>
      <c r="BK215" s="232">
        <f>ROUND(I215*H215,2)</f>
        <v>0</v>
      </c>
      <c r="BL215" s="17" t="s">
        <v>126</v>
      </c>
      <c r="BM215" s="231" t="s">
        <v>341</v>
      </c>
    </row>
    <row r="216" s="14" customFormat="1">
      <c r="A216" s="14"/>
      <c r="B216" s="244"/>
      <c r="C216" s="245"/>
      <c r="D216" s="235" t="s">
        <v>128</v>
      </c>
      <c r="E216" s="246" t="s">
        <v>1</v>
      </c>
      <c r="F216" s="247" t="s">
        <v>342</v>
      </c>
      <c r="G216" s="245"/>
      <c r="H216" s="248">
        <v>63.344999999999999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128</v>
      </c>
      <c r="AU216" s="254" t="s">
        <v>83</v>
      </c>
      <c r="AV216" s="14" t="s">
        <v>83</v>
      </c>
      <c r="AW216" s="14" t="s">
        <v>30</v>
      </c>
      <c r="AX216" s="14" t="s">
        <v>73</v>
      </c>
      <c r="AY216" s="254" t="s">
        <v>120</v>
      </c>
    </row>
    <row r="217" s="15" customFormat="1">
      <c r="A217" s="15"/>
      <c r="B217" s="255"/>
      <c r="C217" s="256"/>
      <c r="D217" s="235" t="s">
        <v>128</v>
      </c>
      <c r="E217" s="257" t="s">
        <v>1</v>
      </c>
      <c r="F217" s="258" t="s">
        <v>131</v>
      </c>
      <c r="G217" s="256"/>
      <c r="H217" s="259">
        <v>63.344999999999999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128</v>
      </c>
      <c r="AU217" s="265" t="s">
        <v>83</v>
      </c>
      <c r="AV217" s="15" t="s">
        <v>126</v>
      </c>
      <c r="AW217" s="15" t="s">
        <v>30</v>
      </c>
      <c r="AX217" s="15" t="s">
        <v>81</v>
      </c>
      <c r="AY217" s="265" t="s">
        <v>120</v>
      </c>
    </row>
    <row r="218" s="2" customFormat="1" ht="24.15" customHeight="1">
      <c r="A218" s="38"/>
      <c r="B218" s="39"/>
      <c r="C218" s="266" t="s">
        <v>272</v>
      </c>
      <c r="D218" s="266" t="s">
        <v>167</v>
      </c>
      <c r="E218" s="267" t="s">
        <v>258</v>
      </c>
      <c r="F218" s="268" t="s">
        <v>259</v>
      </c>
      <c r="G218" s="269" t="s">
        <v>143</v>
      </c>
      <c r="H218" s="270">
        <v>19.199999999999999</v>
      </c>
      <c r="I218" s="271"/>
      <c r="J218" s="272">
        <f>ROUND(I218*H218,2)</f>
        <v>0</v>
      </c>
      <c r="K218" s="273"/>
      <c r="L218" s="274"/>
      <c r="M218" s="275" t="s">
        <v>1</v>
      </c>
      <c r="N218" s="276" t="s">
        <v>38</v>
      </c>
      <c r="O218" s="91"/>
      <c r="P218" s="229">
        <f>O218*H218</f>
        <v>0</v>
      </c>
      <c r="Q218" s="229">
        <v>0.105</v>
      </c>
      <c r="R218" s="229">
        <f>Q218*H218</f>
        <v>2.016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161</v>
      </c>
      <c r="AT218" s="231" t="s">
        <v>167</v>
      </c>
      <c r="AU218" s="231" t="s">
        <v>83</v>
      </c>
      <c r="AY218" s="17" t="s">
        <v>120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126</v>
      </c>
      <c r="BM218" s="231" t="s">
        <v>343</v>
      </c>
    </row>
    <row r="219" s="14" customFormat="1">
      <c r="A219" s="14"/>
      <c r="B219" s="244"/>
      <c r="C219" s="245"/>
      <c r="D219" s="235" t="s">
        <v>128</v>
      </c>
      <c r="E219" s="246" t="s">
        <v>1</v>
      </c>
      <c r="F219" s="247" t="s">
        <v>344</v>
      </c>
      <c r="G219" s="245"/>
      <c r="H219" s="248">
        <v>19.199999999999999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128</v>
      </c>
      <c r="AU219" s="254" t="s">
        <v>83</v>
      </c>
      <c r="AV219" s="14" t="s">
        <v>83</v>
      </c>
      <c r="AW219" s="14" t="s">
        <v>30</v>
      </c>
      <c r="AX219" s="14" t="s">
        <v>73</v>
      </c>
      <c r="AY219" s="254" t="s">
        <v>120</v>
      </c>
    </row>
    <row r="220" s="15" customFormat="1">
      <c r="A220" s="15"/>
      <c r="B220" s="255"/>
      <c r="C220" s="256"/>
      <c r="D220" s="235" t="s">
        <v>128</v>
      </c>
      <c r="E220" s="257" t="s">
        <v>1</v>
      </c>
      <c r="F220" s="258" t="s">
        <v>131</v>
      </c>
      <c r="G220" s="256"/>
      <c r="H220" s="259">
        <v>19.199999999999999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128</v>
      </c>
      <c r="AU220" s="265" t="s">
        <v>83</v>
      </c>
      <c r="AV220" s="15" t="s">
        <v>126</v>
      </c>
      <c r="AW220" s="15" t="s">
        <v>30</v>
      </c>
      <c r="AX220" s="15" t="s">
        <v>81</v>
      </c>
      <c r="AY220" s="265" t="s">
        <v>120</v>
      </c>
    </row>
    <row r="221" s="2" customFormat="1" ht="16.5" customHeight="1">
      <c r="A221" s="38"/>
      <c r="B221" s="39"/>
      <c r="C221" s="266" t="s">
        <v>279</v>
      </c>
      <c r="D221" s="266" t="s">
        <v>167</v>
      </c>
      <c r="E221" s="267" t="s">
        <v>263</v>
      </c>
      <c r="F221" s="268" t="s">
        <v>264</v>
      </c>
      <c r="G221" s="269" t="s">
        <v>143</v>
      </c>
      <c r="H221" s="270">
        <v>277.37900000000002</v>
      </c>
      <c r="I221" s="271"/>
      <c r="J221" s="272">
        <f>ROUND(I221*H221,2)</f>
        <v>0</v>
      </c>
      <c r="K221" s="273"/>
      <c r="L221" s="274"/>
      <c r="M221" s="275" t="s">
        <v>1</v>
      </c>
      <c r="N221" s="276" t="s">
        <v>38</v>
      </c>
      <c r="O221" s="91"/>
      <c r="P221" s="229">
        <f>O221*H221</f>
        <v>0</v>
      </c>
      <c r="Q221" s="229">
        <v>0.080000000000000002</v>
      </c>
      <c r="R221" s="229">
        <f>Q221*H221</f>
        <v>22.190320000000003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161</v>
      </c>
      <c r="AT221" s="231" t="s">
        <v>167</v>
      </c>
      <c r="AU221" s="231" t="s">
        <v>83</v>
      </c>
      <c r="AY221" s="17" t="s">
        <v>120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81</v>
      </c>
      <c r="BK221" s="232">
        <f>ROUND(I221*H221,2)</f>
        <v>0</v>
      </c>
      <c r="BL221" s="17" t="s">
        <v>126</v>
      </c>
      <c r="BM221" s="231" t="s">
        <v>345</v>
      </c>
    </row>
    <row r="222" s="14" customFormat="1">
      <c r="A222" s="14"/>
      <c r="B222" s="244"/>
      <c r="C222" s="245"/>
      <c r="D222" s="235" t="s">
        <v>128</v>
      </c>
      <c r="E222" s="246" t="s">
        <v>1</v>
      </c>
      <c r="F222" s="247" t="s">
        <v>346</v>
      </c>
      <c r="G222" s="245"/>
      <c r="H222" s="248">
        <v>277.37900000000002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128</v>
      </c>
      <c r="AU222" s="254" t="s">
        <v>83</v>
      </c>
      <c r="AV222" s="14" t="s">
        <v>83</v>
      </c>
      <c r="AW222" s="14" t="s">
        <v>30</v>
      </c>
      <c r="AX222" s="14" t="s">
        <v>73</v>
      </c>
      <c r="AY222" s="254" t="s">
        <v>120</v>
      </c>
    </row>
    <row r="223" s="15" customFormat="1">
      <c r="A223" s="15"/>
      <c r="B223" s="255"/>
      <c r="C223" s="256"/>
      <c r="D223" s="235" t="s">
        <v>128</v>
      </c>
      <c r="E223" s="257" t="s">
        <v>1</v>
      </c>
      <c r="F223" s="258" t="s">
        <v>131</v>
      </c>
      <c r="G223" s="256"/>
      <c r="H223" s="259">
        <v>277.37900000000002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128</v>
      </c>
      <c r="AU223" s="265" t="s">
        <v>83</v>
      </c>
      <c r="AV223" s="15" t="s">
        <v>126</v>
      </c>
      <c r="AW223" s="15" t="s">
        <v>30</v>
      </c>
      <c r="AX223" s="15" t="s">
        <v>81</v>
      </c>
      <c r="AY223" s="265" t="s">
        <v>120</v>
      </c>
    </row>
    <row r="224" s="2" customFormat="1" ht="49.05" customHeight="1">
      <c r="A224" s="38"/>
      <c r="B224" s="39"/>
      <c r="C224" s="219" t="s">
        <v>284</v>
      </c>
      <c r="D224" s="219" t="s">
        <v>122</v>
      </c>
      <c r="E224" s="220" t="s">
        <v>268</v>
      </c>
      <c r="F224" s="221" t="s">
        <v>269</v>
      </c>
      <c r="G224" s="222" t="s">
        <v>143</v>
      </c>
      <c r="H224" s="223">
        <v>288.49000000000001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38</v>
      </c>
      <c r="O224" s="91"/>
      <c r="P224" s="229">
        <f>O224*H224</f>
        <v>0</v>
      </c>
      <c r="Q224" s="229">
        <v>0.15540000000000001</v>
      </c>
      <c r="R224" s="229">
        <f>Q224*H224</f>
        <v>44.831346000000003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126</v>
      </c>
      <c r="AT224" s="231" t="s">
        <v>122</v>
      </c>
      <c r="AU224" s="231" t="s">
        <v>83</v>
      </c>
      <c r="AY224" s="17" t="s">
        <v>120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81</v>
      </c>
      <c r="BK224" s="232">
        <f>ROUND(I224*H224,2)</f>
        <v>0</v>
      </c>
      <c r="BL224" s="17" t="s">
        <v>126</v>
      </c>
      <c r="BM224" s="231" t="s">
        <v>347</v>
      </c>
    </row>
    <row r="225" s="14" customFormat="1">
      <c r="A225" s="14"/>
      <c r="B225" s="244"/>
      <c r="C225" s="245"/>
      <c r="D225" s="235" t="s">
        <v>128</v>
      </c>
      <c r="E225" s="246" t="s">
        <v>1</v>
      </c>
      <c r="F225" s="247" t="s">
        <v>348</v>
      </c>
      <c r="G225" s="245"/>
      <c r="H225" s="248">
        <v>288.49000000000001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128</v>
      </c>
      <c r="AU225" s="254" t="s">
        <v>83</v>
      </c>
      <c r="AV225" s="14" t="s">
        <v>83</v>
      </c>
      <c r="AW225" s="14" t="s">
        <v>30</v>
      </c>
      <c r="AX225" s="14" t="s">
        <v>73</v>
      </c>
      <c r="AY225" s="254" t="s">
        <v>120</v>
      </c>
    </row>
    <row r="226" s="15" customFormat="1">
      <c r="A226" s="15"/>
      <c r="B226" s="255"/>
      <c r="C226" s="256"/>
      <c r="D226" s="235" t="s">
        <v>128</v>
      </c>
      <c r="E226" s="257" t="s">
        <v>1</v>
      </c>
      <c r="F226" s="258" t="s">
        <v>131</v>
      </c>
      <c r="G226" s="256"/>
      <c r="H226" s="259">
        <v>288.49000000000001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128</v>
      </c>
      <c r="AU226" s="265" t="s">
        <v>83</v>
      </c>
      <c r="AV226" s="15" t="s">
        <v>126</v>
      </c>
      <c r="AW226" s="15" t="s">
        <v>30</v>
      </c>
      <c r="AX226" s="15" t="s">
        <v>81</v>
      </c>
      <c r="AY226" s="265" t="s">
        <v>120</v>
      </c>
    </row>
    <row r="227" s="2" customFormat="1" ht="62.7" customHeight="1">
      <c r="A227" s="38"/>
      <c r="B227" s="39"/>
      <c r="C227" s="219" t="s">
        <v>349</v>
      </c>
      <c r="D227" s="219" t="s">
        <v>122</v>
      </c>
      <c r="E227" s="220" t="s">
        <v>273</v>
      </c>
      <c r="F227" s="221" t="s">
        <v>274</v>
      </c>
      <c r="G227" s="222" t="s">
        <v>143</v>
      </c>
      <c r="H227" s="223">
        <v>240.91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0.00060999999999999997</v>
      </c>
      <c r="R227" s="229">
        <f>Q227*H227</f>
        <v>0.14695510000000001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126</v>
      </c>
      <c r="AT227" s="231" t="s">
        <v>122</v>
      </c>
      <c r="AU227" s="231" t="s">
        <v>83</v>
      </c>
      <c r="AY227" s="17" t="s">
        <v>120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81</v>
      </c>
      <c r="BK227" s="232">
        <f>ROUND(I227*H227,2)</f>
        <v>0</v>
      </c>
      <c r="BL227" s="17" t="s">
        <v>126</v>
      </c>
      <c r="BM227" s="231" t="s">
        <v>350</v>
      </c>
    </row>
    <row r="228" s="14" customFormat="1">
      <c r="A228" s="14"/>
      <c r="B228" s="244"/>
      <c r="C228" s="245"/>
      <c r="D228" s="235" t="s">
        <v>128</v>
      </c>
      <c r="E228" s="246" t="s">
        <v>1</v>
      </c>
      <c r="F228" s="247" t="s">
        <v>351</v>
      </c>
      <c r="G228" s="245"/>
      <c r="H228" s="248">
        <v>240.91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128</v>
      </c>
      <c r="AU228" s="254" t="s">
        <v>83</v>
      </c>
      <c r="AV228" s="14" t="s">
        <v>83</v>
      </c>
      <c r="AW228" s="14" t="s">
        <v>30</v>
      </c>
      <c r="AX228" s="14" t="s">
        <v>73</v>
      </c>
      <c r="AY228" s="254" t="s">
        <v>120</v>
      </c>
    </row>
    <row r="229" s="15" customFormat="1">
      <c r="A229" s="15"/>
      <c r="B229" s="255"/>
      <c r="C229" s="256"/>
      <c r="D229" s="235" t="s">
        <v>128</v>
      </c>
      <c r="E229" s="257" t="s">
        <v>1</v>
      </c>
      <c r="F229" s="258" t="s">
        <v>131</v>
      </c>
      <c r="G229" s="256"/>
      <c r="H229" s="259">
        <v>240.91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128</v>
      </c>
      <c r="AU229" s="265" t="s">
        <v>83</v>
      </c>
      <c r="AV229" s="15" t="s">
        <v>126</v>
      </c>
      <c r="AW229" s="15" t="s">
        <v>30</v>
      </c>
      <c r="AX229" s="15" t="s">
        <v>81</v>
      </c>
      <c r="AY229" s="265" t="s">
        <v>120</v>
      </c>
    </row>
    <row r="230" s="12" customFormat="1" ht="22.8" customHeight="1">
      <c r="A230" s="12"/>
      <c r="B230" s="203"/>
      <c r="C230" s="204"/>
      <c r="D230" s="205" t="s">
        <v>72</v>
      </c>
      <c r="E230" s="217" t="s">
        <v>277</v>
      </c>
      <c r="F230" s="217" t="s">
        <v>278</v>
      </c>
      <c r="G230" s="204"/>
      <c r="H230" s="204"/>
      <c r="I230" s="207"/>
      <c r="J230" s="218">
        <f>BK230</f>
        <v>0</v>
      </c>
      <c r="K230" s="204"/>
      <c r="L230" s="209"/>
      <c r="M230" s="210"/>
      <c r="N230" s="211"/>
      <c r="O230" s="211"/>
      <c r="P230" s="212">
        <f>SUM(P231:P236)</f>
        <v>0</v>
      </c>
      <c r="Q230" s="211"/>
      <c r="R230" s="212">
        <f>SUM(R231:R236)</f>
        <v>0</v>
      </c>
      <c r="S230" s="211"/>
      <c r="T230" s="213">
        <f>SUM(T231:T236)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4" t="s">
        <v>81</v>
      </c>
      <c r="AT230" s="215" t="s">
        <v>72</v>
      </c>
      <c r="AU230" s="215" t="s">
        <v>81</v>
      </c>
      <c r="AY230" s="214" t="s">
        <v>120</v>
      </c>
      <c r="BK230" s="216">
        <f>SUM(BK231:BK236)</f>
        <v>0</v>
      </c>
    </row>
    <row r="231" s="2" customFormat="1" ht="44.25" customHeight="1">
      <c r="A231" s="38"/>
      <c r="B231" s="39"/>
      <c r="C231" s="219" t="s">
        <v>352</v>
      </c>
      <c r="D231" s="219" t="s">
        <v>122</v>
      </c>
      <c r="E231" s="220" t="s">
        <v>280</v>
      </c>
      <c r="F231" s="221" t="s">
        <v>281</v>
      </c>
      <c r="G231" s="222" t="s">
        <v>181</v>
      </c>
      <c r="H231" s="223">
        <v>602.68600000000004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38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126</v>
      </c>
      <c r="AT231" s="231" t="s">
        <v>122</v>
      </c>
      <c r="AU231" s="231" t="s">
        <v>83</v>
      </c>
      <c r="AY231" s="17" t="s">
        <v>120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81</v>
      </c>
      <c r="BK231" s="232">
        <f>ROUND(I231*H231,2)</f>
        <v>0</v>
      </c>
      <c r="BL231" s="17" t="s">
        <v>126</v>
      </c>
      <c r="BM231" s="231" t="s">
        <v>353</v>
      </c>
    </row>
    <row r="232" s="14" customFormat="1">
      <c r="A232" s="14"/>
      <c r="B232" s="244"/>
      <c r="C232" s="245"/>
      <c r="D232" s="235" t="s">
        <v>128</v>
      </c>
      <c r="E232" s="246" t="s">
        <v>1</v>
      </c>
      <c r="F232" s="247" t="s">
        <v>354</v>
      </c>
      <c r="G232" s="245"/>
      <c r="H232" s="248">
        <v>602.68600000000004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128</v>
      </c>
      <c r="AU232" s="254" t="s">
        <v>83</v>
      </c>
      <c r="AV232" s="14" t="s">
        <v>83</v>
      </c>
      <c r="AW232" s="14" t="s">
        <v>30</v>
      </c>
      <c r="AX232" s="14" t="s">
        <v>73</v>
      </c>
      <c r="AY232" s="254" t="s">
        <v>120</v>
      </c>
    </row>
    <row r="233" s="15" customFormat="1">
      <c r="A233" s="15"/>
      <c r="B233" s="255"/>
      <c r="C233" s="256"/>
      <c r="D233" s="235" t="s">
        <v>128</v>
      </c>
      <c r="E233" s="257" t="s">
        <v>1</v>
      </c>
      <c r="F233" s="258" t="s">
        <v>131</v>
      </c>
      <c r="G233" s="256"/>
      <c r="H233" s="259">
        <v>602.68600000000004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128</v>
      </c>
      <c r="AU233" s="265" t="s">
        <v>83</v>
      </c>
      <c r="AV233" s="15" t="s">
        <v>126</v>
      </c>
      <c r="AW233" s="15" t="s">
        <v>30</v>
      </c>
      <c r="AX233" s="15" t="s">
        <v>81</v>
      </c>
      <c r="AY233" s="265" t="s">
        <v>120</v>
      </c>
    </row>
    <row r="234" s="2" customFormat="1" ht="62.7" customHeight="1">
      <c r="A234" s="38"/>
      <c r="B234" s="39"/>
      <c r="C234" s="219" t="s">
        <v>355</v>
      </c>
      <c r="D234" s="219" t="s">
        <v>122</v>
      </c>
      <c r="E234" s="220" t="s">
        <v>285</v>
      </c>
      <c r="F234" s="221" t="s">
        <v>286</v>
      </c>
      <c r="G234" s="222" t="s">
        <v>181</v>
      </c>
      <c r="H234" s="223">
        <v>2410.7440000000001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126</v>
      </c>
      <c r="AT234" s="231" t="s">
        <v>122</v>
      </c>
      <c r="AU234" s="231" t="s">
        <v>83</v>
      </c>
      <c r="AY234" s="17" t="s">
        <v>120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81</v>
      </c>
      <c r="BK234" s="232">
        <f>ROUND(I234*H234,2)</f>
        <v>0</v>
      </c>
      <c r="BL234" s="17" t="s">
        <v>126</v>
      </c>
      <c r="BM234" s="231" t="s">
        <v>356</v>
      </c>
    </row>
    <row r="235" s="14" customFormat="1">
      <c r="A235" s="14"/>
      <c r="B235" s="244"/>
      <c r="C235" s="245"/>
      <c r="D235" s="235" t="s">
        <v>128</v>
      </c>
      <c r="E235" s="246" t="s">
        <v>1</v>
      </c>
      <c r="F235" s="247" t="s">
        <v>357</v>
      </c>
      <c r="G235" s="245"/>
      <c r="H235" s="248">
        <v>2410.7440000000001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128</v>
      </c>
      <c r="AU235" s="254" t="s">
        <v>83</v>
      </c>
      <c r="AV235" s="14" t="s">
        <v>83</v>
      </c>
      <c r="AW235" s="14" t="s">
        <v>30</v>
      </c>
      <c r="AX235" s="14" t="s">
        <v>73</v>
      </c>
      <c r="AY235" s="254" t="s">
        <v>120</v>
      </c>
    </row>
    <row r="236" s="15" customFormat="1">
      <c r="A236" s="15"/>
      <c r="B236" s="255"/>
      <c r="C236" s="256"/>
      <c r="D236" s="235" t="s">
        <v>128</v>
      </c>
      <c r="E236" s="257" t="s">
        <v>1</v>
      </c>
      <c r="F236" s="258" t="s">
        <v>131</v>
      </c>
      <c r="G236" s="256"/>
      <c r="H236" s="259">
        <v>2410.7440000000001</v>
      </c>
      <c r="I236" s="260"/>
      <c r="J236" s="256"/>
      <c r="K236" s="256"/>
      <c r="L236" s="261"/>
      <c r="M236" s="277"/>
      <c r="N236" s="278"/>
      <c r="O236" s="278"/>
      <c r="P236" s="278"/>
      <c r="Q236" s="278"/>
      <c r="R236" s="278"/>
      <c r="S236" s="278"/>
      <c r="T236" s="27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128</v>
      </c>
      <c r="AU236" s="265" t="s">
        <v>83</v>
      </c>
      <c r="AV236" s="15" t="s">
        <v>126</v>
      </c>
      <c r="AW236" s="15" t="s">
        <v>30</v>
      </c>
      <c r="AX236" s="15" t="s">
        <v>81</v>
      </c>
      <c r="AY236" s="265" t="s">
        <v>120</v>
      </c>
    </row>
    <row r="237" s="2" customFormat="1" ht="6.96" customHeight="1">
      <c r="A237" s="38"/>
      <c r="B237" s="66"/>
      <c r="C237" s="67"/>
      <c r="D237" s="67"/>
      <c r="E237" s="67"/>
      <c r="F237" s="67"/>
      <c r="G237" s="67"/>
      <c r="H237" s="67"/>
      <c r="I237" s="67"/>
      <c r="J237" s="67"/>
      <c r="K237" s="67"/>
      <c r="L237" s="44"/>
      <c r="M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</sheetData>
  <sheetProtection sheet="1" autoFilter="0" formatColumns="0" formatRows="0" objects="1" scenarios="1" spinCount="100000" saltValue="jKDVSCJiLPEnUvP39YKEQg3BvcMy6E4+AY3cumP13wusUIcf6FYmjAfbrS1PSVaEEmwBEV6Zi45FlcY1cSbU4g==" hashValue="0Vk392zrnzW0n27x33Uu4dE3D778og73cusdYNp+vcKd2Tz0SlQCd/nQwwGHjprPtnI1hkD+Fnm8OAM3KLss9A==" algorithmName="SHA-512" password="CC35"/>
  <autoFilter ref="C119:K2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Dobříč - rekonstrukce místních komunikací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1.3.2024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ROUND((SUM(BE120:BE231)),  2)</f>
        <v>0</v>
      </c>
      <c r="G33" s="38"/>
      <c r="H33" s="38"/>
      <c r="I33" s="155">
        <v>0.20999999999999999</v>
      </c>
      <c r="J33" s="154">
        <f>ROUND(((SUM(BE120:BE231))*I33),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ROUND((SUM(BF120:BF231)),  2)</f>
        <v>0</v>
      </c>
      <c r="G34" s="38"/>
      <c r="H34" s="38"/>
      <c r="I34" s="155">
        <v>0.12</v>
      </c>
      <c r="J34" s="154">
        <f>ROUND(((SUM(BF120:BF231))*I34),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ROUND((SUM(BG120:BG231)),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ROUND((SUM(BH120:BH231)),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ROUND((SUM(BI120:BI231)),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Dobříč - rekonstrukce místních komunikací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103 - Komunikace 6c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1.3.2024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J174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J225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Dobříč - rekonstrukce místních komunikací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103 - Komunikace 6c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1.3.2024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106</v>
      </c>
      <c r="D119" s="194" t="s">
        <v>58</v>
      </c>
      <c r="E119" s="194" t="s">
        <v>54</v>
      </c>
      <c r="F119" s="194" t="s">
        <v>55</v>
      </c>
      <c r="G119" s="194" t="s">
        <v>107</v>
      </c>
      <c r="H119" s="194" t="s">
        <v>108</v>
      </c>
      <c r="I119" s="194" t="s">
        <v>109</v>
      </c>
      <c r="J119" s="195" t="s">
        <v>98</v>
      </c>
      <c r="K119" s="196" t="s">
        <v>110</v>
      </c>
      <c r="L119" s="197"/>
      <c r="M119" s="100" t="s">
        <v>1</v>
      </c>
      <c r="N119" s="101" t="s">
        <v>37</v>
      </c>
      <c r="O119" s="101" t="s">
        <v>111</v>
      </c>
      <c r="P119" s="101" t="s">
        <v>112</v>
      </c>
      <c r="Q119" s="101" t="s">
        <v>113</v>
      </c>
      <c r="R119" s="101" t="s">
        <v>114</v>
      </c>
      <c r="S119" s="101" t="s">
        <v>115</v>
      </c>
      <c r="T119" s="102" t="s">
        <v>116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70.331499000000008</v>
      </c>
      <c r="S120" s="104"/>
      <c r="T120" s="201">
        <f>T121</f>
        <v>299.4939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118</v>
      </c>
      <c r="F121" s="206" t="s">
        <v>119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P122+P174+P225</f>
        <v>0</v>
      </c>
      <c r="Q121" s="211"/>
      <c r="R121" s="212">
        <f>R122+R174+R225</f>
        <v>70.331499000000008</v>
      </c>
      <c r="S121" s="211"/>
      <c r="T121" s="213">
        <f>T122+T174+T225</f>
        <v>299.4939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120</v>
      </c>
      <c r="BK121" s="216">
        <f>BK122+BK174+BK225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81</v>
      </c>
      <c r="F122" s="217" t="s">
        <v>121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SUM(P123:P173)</f>
        <v>0</v>
      </c>
      <c r="Q122" s="211"/>
      <c r="R122" s="212">
        <f>SUM(R123:R173)</f>
        <v>8.0084749999999989</v>
      </c>
      <c r="S122" s="211"/>
      <c r="T122" s="213">
        <f>SUM(T123:T173)</f>
        <v>294.91390000000001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120</v>
      </c>
      <c r="BK122" s="216">
        <f>SUM(BK123:BK173)</f>
        <v>0</v>
      </c>
    </row>
    <row r="123" s="2" customFormat="1" ht="66.75" customHeight="1">
      <c r="A123" s="38"/>
      <c r="B123" s="39"/>
      <c r="C123" s="219" t="s">
        <v>81</v>
      </c>
      <c r="D123" s="219" t="s">
        <v>122</v>
      </c>
      <c r="E123" s="220" t="s">
        <v>290</v>
      </c>
      <c r="F123" s="221" t="s">
        <v>291</v>
      </c>
      <c r="G123" s="222" t="s">
        <v>125</v>
      </c>
      <c r="H123" s="223">
        <v>36.149999999999999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0.26000000000000001</v>
      </c>
      <c r="T123" s="230">
        <f>S123*H123</f>
        <v>9.3989999999999991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126</v>
      </c>
      <c r="AT123" s="231" t="s">
        <v>122</v>
      </c>
      <c r="AU123" s="231" t="s">
        <v>83</v>
      </c>
      <c r="AY123" s="17" t="s">
        <v>120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126</v>
      </c>
      <c r="BM123" s="231" t="s">
        <v>359</v>
      </c>
    </row>
    <row r="124" s="14" customFormat="1">
      <c r="A124" s="14"/>
      <c r="B124" s="244"/>
      <c r="C124" s="245"/>
      <c r="D124" s="235" t="s">
        <v>128</v>
      </c>
      <c r="E124" s="246" t="s">
        <v>1</v>
      </c>
      <c r="F124" s="247" t="s">
        <v>360</v>
      </c>
      <c r="G124" s="245"/>
      <c r="H124" s="248">
        <v>36.149999999999999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128</v>
      </c>
      <c r="AU124" s="254" t="s">
        <v>83</v>
      </c>
      <c r="AV124" s="14" t="s">
        <v>83</v>
      </c>
      <c r="AW124" s="14" t="s">
        <v>30</v>
      </c>
      <c r="AX124" s="14" t="s">
        <v>73</v>
      </c>
      <c r="AY124" s="254" t="s">
        <v>120</v>
      </c>
    </row>
    <row r="125" s="15" customFormat="1">
      <c r="A125" s="15"/>
      <c r="B125" s="255"/>
      <c r="C125" s="256"/>
      <c r="D125" s="235" t="s">
        <v>128</v>
      </c>
      <c r="E125" s="257" t="s">
        <v>1</v>
      </c>
      <c r="F125" s="258" t="s">
        <v>131</v>
      </c>
      <c r="G125" s="256"/>
      <c r="H125" s="259">
        <v>36.149999999999999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128</v>
      </c>
      <c r="AU125" s="265" t="s">
        <v>83</v>
      </c>
      <c r="AV125" s="15" t="s">
        <v>126</v>
      </c>
      <c r="AW125" s="15" t="s">
        <v>30</v>
      </c>
      <c r="AX125" s="15" t="s">
        <v>81</v>
      </c>
      <c r="AY125" s="265" t="s">
        <v>120</v>
      </c>
    </row>
    <row r="126" s="2" customFormat="1" ht="66.75" customHeight="1">
      <c r="A126" s="38"/>
      <c r="B126" s="39"/>
      <c r="C126" s="219" t="s">
        <v>83</v>
      </c>
      <c r="D126" s="219" t="s">
        <v>122</v>
      </c>
      <c r="E126" s="220" t="s">
        <v>361</v>
      </c>
      <c r="F126" s="221" t="s">
        <v>362</v>
      </c>
      <c r="G126" s="222" t="s">
        <v>125</v>
      </c>
      <c r="H126" s="223">
        <v>12.75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0.29499999999999998</v>
      </c>
      <c r="T126" s="230">
        <f>S126*H126</f>
        <v>3.76125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126</v>
      </c>
      <c r="AT126" s="231" t="s">
        <v>122</v>
      </c>
      <c r="AU126" s="231" t="s">
        <v>83</v>
      </c>
      <c r="AY126" s="17" t="s">
        <v>120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81</v>
      </c>
      <c r="BK126" s="232">
        <f>ROUND(I126*H126,2)</f>
        <v>0</v>
      </c>
      <c r="BL126" s="17" t="s">
        <v>126</v>
      </c>
      <c r="BM126" s="231" t="s">
        <v>363</v>
      </c>
    </row>
    <row r="127" s="14" customFormat="1">
      <c r="A127" s="14"/>
      <c r="B127" s="244"/>
      <c r="C127" s="245"/>
      <c r="D127" s="235" t="s">
        <v>128</v>
      </c>
      <c r="E127" s="246" t="s">
        <v>1</v>
      </c>
      <c r="F127" s="247" t="s">
        <v>364</v>
      </c>
      <c r="G127" s="245"/>
      <c r="H127" s="248">
        <v>12.75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128</v>
      </c>
      <c r="AU127" s="254" t="s">
        <v>83</v>
      </c>
      <c r="AV127" s="14" t="s">
        <v>83</v>
      </c>
      <c r="AW127" s="14" t="s">
        <v>30</v>
      </c>
      <c r="AX127" s="14" t="s">
        <v>73</v>
      </c>
      <c r="AY127" s="254" t="s">
        <v>120</v>
      </c>
    </row>
    <row r="128" s="15" customFormat="1">
      <c r="A128" s="15"/>
      <c r="B128" s="255"/>
      <c r="C128" s="256"/>
      <c r="D128" s="235" t="s">
        <v>128</v>
      </c>
      <c r="E128" s="257" t="s">
        <v>1</v>
      </c>
      <c r="F128" s="258" t="s">
        <v>131</v>
      </c>
      <c r="G128" s="256"/>
      <c r="H128" s="259">
        <v>12.75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128</v>
      </c>
      <c r="AU128" s="265" t="s">
        <v>83</v>
      </c>
      <c r="AV128" s="15" t="s">
        <v>126</v>
      </c>
      <c r="AW128" s="15" t="s">
        <v>30</v>
      </c>
      <c r="AX128" s="15" t="s">
        <v>81</v>
      </c>
      <c r="AY128" s="265" t="s">
        <v>120</v>
      </c>
    </row>
    <row r="129" s="2" customFormat="1" ht="66.75" customHeight="1">
      <c r="A129" s="38"/>
      <c r="B129" s="39"/>
      <c r="C129" s="219" t="s">
        <v>136</v>
      </c>
      <c r="D129" s="219" t="s">
        <v>122</v>
      </c>
      <c r="E129" s="220" t="s">
        <v>365</v>
      </c>
      <c r="F129" s="221" t="s">
        <v>366</v>
      </c>
      <c r="G129" s="222" t="s">
        <v>125</v>
      </c>
      <c r="H129" s="223">
        <v>824.64999999999998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0.28999999999999998</v>
      </c>
      <c r="T129" s="230">
        <f>S129*H129</f>
        <v>239.14849999999998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126</v>
      </c>
      <c r="AT129" s="231" t="s">
        <v>122</v>
      </c>
      <c r="AU129" s="231" t="s">
        <v>83</v>
      </c>
      <c r="AY129" s="17" t="s">
        <v>120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81</v>
      </c>
      <c r="BK129" s="232">
        <f>ROUND(I129*H129,2)</f>
        <v>0</v>
      </c>
      <c r="BL129" s="17" t="s">
        <v>126</v>
      </c>
      <c r="BM129" s="231" t="s">
        <v>367</v>
      </c>
    </row>
    <row r="130" s="13" customFormat="1">
      <c r="A130" s="13"/>
      <c r="B130" s="233"/>
      <c r="C130" s="234"/>
      <c r="D130" s="235" t="s">
        <v>128</v>
      </c>
      <c r="E130" s="236" t="s">
        <v>1</v>
      </c>
      <c r="F130" s="237" t="s">
        <v>368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128</v>
      </c>
      <c r="AU130" s="243" t="s">
        <v>83</v>
      </c>
      <c r="AV130" s="13" t="s">
        <v>81</v>
      </c>
      <c r="AW130" s="13" t="s">
        <v>30</v>
      </c>
      <c r="AX130" s="13" t="s">
        <v>73</v>
      </c>
      <c r="AY130" s="243" t="s">
        <v>120</v>
      </c>
    </row>
    <row r="131" s="14" customFormat="1">
      <c r="A131" s="14"/>
      <c r="B131" s="244"/>
      <c r="C131" s="245"/>
      <c r="D131" s="235" t="s">
        <v>128</v>
      </c>
      <c r="E131" s="246" t="s">
        <v>1</v>
      </c>
      <c r="F131" s="247" t="s">
        <v>369</v>
      </c>
      <c r="G131" s="245"/>
      <c r="H131" s="248">
        <v>824.64999999999998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128</v>
      </c>
      <c r="AU131" s="254" t="s">
        <v>83</v>
      </c>
      <c r="AV131" s="14" t="s">
        <v>83</v>
      </c>
      <c r="AW131" s="14" t="s">
        <v>30</v>
      </c>
      <c r="AX131" s="14" t="s">
        <v>73</v>
      </c>
      <c r="AY131" s="254" t="s">
        <v>120</v>
      </c>
    </row>
    <row r="132" s="15" customFormat="1">
      <c r="A132" s="15"/>
      <c r="B132" s="255"/>
      <c r="C132" s="256"/>
      <c r="D132" s="235" t="s">
        <v>128</v>
      </c>
      <c r="E132" s="257" t="s">
        <v>1</v>
      </c>
      <c r="F132" s="258" t="s">
        <v>131</v>
      </c>
      <c r="G132" s="256"/>
      <c r="H132" s="259">
        <v>824.64999999999998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128</v>
      </c>
      <c r="AU132" s="265" t="s">
        <v>83</v>
      </c>
      <c r="AV132" s="15" t="s">
        <v>126</v>
      </c>
      <c r="AW132" s="15" t="s">
        <v>30</v>
      </c>
      <c r="AX132" s="15" t="s">
        <v>81</v>
      </c>
      <c r="AY132" s="265" t="s">
        <v>120</v>
      </c>
    </row>
    <row r="133" s="2" customFormat="1" ht="49.05" customHeight="1">
      <c r="A133" s="38"/>
      <c r="B133" s="39"/>
      <c r="C133" s="219" t="s">
        <v>126</v>
      </c>
      <c r="D133" s="219" t="s">
        <v>122</v>
      </c>
      <c r="E133" s="220" t="s">
        <v>370</v>
      </c>
      <c r="F133" s="221" t="s">
        <v>371</v>
      </c>
      <c r="G133" s="222" t="s">
        <v>143</v>
      </c>
      <c r="H133" s="223">
        <v>207.83000000000001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0.20499999999999999</v>
      </c>
      <c r="T133" s="230">
        <f>S133*H133</f>
        <v>42.605150000000002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126</v>
      </c>
      <c r="AT133" s="231" t="s">
        <v>122</v>
      </c>
      <c r="AU133" s="231" t="s">
        <v>83</v>
      </c>
      <c r="AY133" s="17" t="s">
        <v>120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126</v>
      </c>
      <c r="BM133" s="231" t="s">
        <v>372</v>
      </c>
    </row>
    <row r="134" s="14" customFormat="1">
      <c r="A134" s="14"/>
      <c r="B134" s="244"/>
      <c r="C134" s="245"/>
      <c r="D134" s="235" t="s">
        <v>128</v>
      </c>
      <c r="E134" s="246" t="s">
        <v>1</v>
      </c>
      <c r="F134" s="247" t="s">
        <v>373</v>
      </c>
      <c r="G134" s="245"/>
      <c r="H134" s="248">
        <v>207.83000000000001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128</v>
      </c>
      <c r="AU134" s="254" t="s">
        <v>83</v>
      </c>
      <c r="AV134" s="14" t="s">
        <v>83</v>
      </c>
      <c r="AW134" s="14" t="s">
        <v>30</v>
      </c>
      <c r="AX134" s="14" t="s">
        <v>73</v>
      </c>
      <c r="AY134" s="254" t="s">
        <v>120</v>
      </c>
    </row>
    <row r="135" s="15" customFormat="1">
      <c r="A135" s="15"/>
      <c r="B135" s="255"/>
      <c r="C135" s="256"/>
      <c r="D135" s="235" t="s">
        <v>128</v>
      </c>
      <c r="E135" s="257" t="s">
        <v>1</v>
      </c>
      <c r="F135" s="258" t="s">
        <v>131</v>
      </c>
      <c r="G135" s="256"/>
      <c r="H135" s="259">
        <v>207.83000000000001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128</v>
      </c>
      <c r="AU135" s="265" t="s">
        <v>83</v>
      </c>
      <c r="AV135" s="15" t="s">
        <v>126</v>
      </c>
      <c r="AW135" s="15" t="s">
        <v>30</v>
      </c>
      <c r="AX135" s="15" t="s">
        <v>81</v>
      </c>
      <c r="AY135" s="265" t="s">
        <v>120</v>
      </c>
    </row>
    <row r="136" s="2" customFormat="1" ht="33" customHeight="1">
      <c r="A136" s="38"/>
      <c r="B136" s="39"/>
      <c r="C136" s="219" t="s">
        <v>146</v>
      </c>
      <c r="D136" s="219" t="s">
        <v>122</v>
      </c>
      <c r="E136" s="220" t="s">
        <v>147</v>
      </c>
      <c r="F136" s="221" t="s">
        <v>148</v>
      </c>
      <c r="G136" s="222" t="s">
        <v>149</v>
      </c>
      <c r="H136" s="223">
        <v>15.550000000000001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126</v>
      </c>
      <c r="AT136" s="231" t="s">
        <v>122</v>
      </c>
      <c r="AU136" s="231" t="s">
        <v>83</v>
      </c>
      <c r="AY136" s="17" t="s">
        <v>120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126</v>
      </c>
      <c r="BM136" s="231" t="s">
        <v>374</v>
      </c>
    </row>
    <row r="137" s="14" customFormat="1">
      <c r="A137" s="14"/>
      <c r="B137" s="244"/>
      <c r="C137" s="245"/>
      <c r="D137" s="235" t="s">
        <v>128</v>
      </c>
      <c r="E137" s="246" t="s">
        <v>1</v>
      </c>
      <c r="F137" s="247" t="s">
        <v>375</v>
      </c>
      <c r="G137" s="245"/>
      <c r="H137" s="248">
        <v>15.550000000000001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128</v>
      </c>
      <c r="AU137" s="254" t="s">
        <v>83</v>
      </c>
      <c r="AV137" s="14" t="s">
        <v>83</v>
      </c>
      <c r="AW137" s="14" t="s">
        <v>30</v>
      </c>
      <c r="AX137" s="14" t="s">
        <v>73</v>
      </c>
      <c r="AY137" s="254" t="s">
        <v>120</v>
      </c>
    </row>
    <row r="138" s="15" customFormat="1">
      <c r="A138" s="15"/>
      <c r="B138" s="255"/>
      <c r="C138" s="256"/>
      <c r="D138" s="235" t="s">
        <v>128</v>
      </c>
      <c r="E138" s="257" t="s">
        <v>1</v>
      </c>
      <c r="F138" s="258" t="s">
        <v>131</v>
      </c>
      <c r="G138" s="256"/>
      <c r="H138" s="259">
        <v>15.550000000000001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128</v>
      </c>
      <c r="AU138" s="265" t="s">
        <v>83</v>
      </c>
      <c r="AV138" s="15" t="s">
        <v>126</v>
      </c>
      <c r="AW138" s="15" t="s">
        <v>30</v>
      </c>
      <c r="AX138" s="15" t="s">
        <v>81</v>
      </c>
      <c r="AY138" s="265" t="s">
        <v>120</v>
      </c>
    </row>
    <row r="139" s="2" customFormat="1" ht="44.25" customHeight="1">
      <c r="A139" s="38"/>
      <c r="B139" s="39"/>
      <c r="C139" s="219" t="s">
        <v>153</v>
      </c>
      <c r="D139" s="219" t="s">
        <v>122</v>
      </c>
      <c r="E139" s="220" t="s">
        <v>154</v>
      </c>
      <c r="F139" s="221" t="s">
        <v>155</v>
      </c>
      <c r="G139" s="222" t="s">
        <v>149</v>
      </c>
      <c r="H139" s="223">
        <v>15.550000000000001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126</v>
      </c>
      <c r="AT139" s="231" t="s">
        <v>122</v>
      </c>
      <c r="AU139" s="231" t="s">
        <v>83</v>
      </c>
      <c r="AY139" s="17" t="s">
        <v>120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126</v>
      </c>
      <c r="BM139" s="231" t="s">
        <v>376</v>
      </c>
    </row>
    <row r="140" s="13" customFormat="1">
      <c r="A140" s="13"/>
      <c r="B140" s="233"/>
      <c r="C140" s="234"/>
      <c r="D140" s="235" t="s">
        <v>128</v>
      </c>
      <c r="E140" s="236" t="s">
        <v>1</v>
      </c>
      <c r="F140" s="237" t="s">
        <v>377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128</v>
      </c>
      <c r="AU140" s="243" t="s">
        <v>83</v>
      </c>
      <c r="AV140" s="13" t="s">
        <v>81</v>
      </c>
      <c r="AW140" s="13" t="s">
        <v>30</v>
      </c>
      <c r="AX140" s="13" t="s">
        <v>73</v>
      </c>
      <c r="AY140" s="243" t="s">
        <v>120</v>
      </c>
    </row>
    <row r="141" s="14" customFormat="1">
      <c r="A141" s="14"/>
      <c r="B141" s="244"/>
      <c r="C141" s="245"/>
      <c r="D141" s="235" t="s">
        <v>128</v>
      </c>
      <c r="E141" s="246" t="s">
        <v>1</v>
      </c>
      <c r="F141" s="247" t="s">
        <v>375</v>
      </c>
      <c r="G141" s="245"/>
      <c r="H141" s="248">
        <v>15.550000000000001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128</v>
      </c>
      <c r="AU141" s="254" t="s">
        <v>83</v>
      </c>
      <c r="AV141" s="14" t="s">
        <v>83</v>
      </c>
      <c r="AW141" s="14" t="s">
        <v>30</v>
      </c>
      <c r="AX141" s="14" t="s">
        <v>73</v>
      </c>
      <c r="AY141" s="254" t="s">
        <v>120</v>
      </c>
    </row>
    <row r="142" s="15" customFormat="1">
      <c r="A142" s="15"/>
      <c r="B142" s="255"/>
      <c r="C142" s="256"/>
      <c r="D142" s="235" t="s">
        <v>128</v>
      </c>
      <c r="E142" s="257" t="s">
        <v>1</v>
      </c>
      <c r="F142" s="258" t="s">
        <v>131</v>
      </c>
      <c r="G142" s="256"/>
      <c r="H142" s="259">
        <v>15.550000000000001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128</v>
      </c>
      <c r="AU142" s="265" t="s">
        <v>83</v>
      </c>
      <c r="AV142" s="15" t="s">
        <v>126</v>
      </c>
      <c r="AW142" s="15" t="s">
        <v>30</v>
      </c>
      <c r="AX142" s="15" t="s">
        <v>81</v>
      </c>
      <c r="AY142" s="265" t="s">
        <v>120</v>
      </c>
    </row>
    <row r="143" s="2" customFormat="1" ht="24.15" customHeight="1">
      <c r="A143" s="38"/>
      <c r="B143" s="39"/>
      <c r="C143" s="219" t="s">
        <v>157</v>
      </c>
      <c r="D143" s="219" t="s">
        <v>122</v>
      </c>
      <c r="E143" s="220" t="s">
        <v>158</v>
      </c>
      <c r="F143" s="221" t="s">
        <v>159</v>
      </c>
      <c r="G143" s="222" t="s">
        <v>125</v>
      </c>
      <c r="H143" s="223">
        <v>824.64999999999998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126</v>
      </c>
      <c r="AT143" s="231" t="s">
        <v>122</v>
      </c>
      <c r="AU143" s="231" t="s">
        <v>83</v>
      </c>
      <c r="AY143" s="17" t="s">
        <v>120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126</v>
      </c>
      <c r="BM143" s="231" t="s">
        <v>378</v>
      </c>
    </row>
    <row r="144" s="14" customFormat="1">
      <c r="A144" s="14"/>
      <c r="B144" s="244"/>
      <c r="C144" s="245"/>
      <c r="D144" s="235" t="s">
        <v>128</v>
      </c>
      <c r="E144" s="246" t="s">
        <v>1</v>
      </c>
      <c r="F144" s="247" t="s">
        <v>369</v>
      </c>
      <c r="G144" s="245"/>
      <c r="H144" s="248">
        <v>824.64999999999998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128</v>
      </c>
      <c r="AU144" s="254" t="s">
        <v>83</v>
      </c>
      <c r="AV144" s="14" t="s">
        <v>83</v>
      </c>
      <c r="AW144" s="14" t="s">
        <v>30</v>
      </c>
      <c r="AX144" s="14" t="s">
        <v>73</v>
      </c>
      <c r="AY144" s="254" t="s">
        <v>120</v>
      </c>
    </row>
    <row r="145" s="15" customFormat="1">
      <c r="A145" s="15"/>
      <c r="B145" s="255"/>
      <c r="C145" s="256"/>
      <c r="D145" s="235" t="s">
        <v>128</v>
      </c>
      <c r="E145" s="257" t="s">
        <v>1</v>
      </c>
      <c r="F145" s="258" t="s">
        <v>131</v>
      </c>
      <c r="G145" s="256"/>
      <c r="H145" s="259">
        <v>824.64999999999998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128</v>
      </c>
      <c r="AU145" s="265" t="s">
        <v>83</v>
      </c>
      <c r="AV145" s="15" t="s">
        <v>126</v>
      </c>
      <c r="AW145" s="15" t="s">
        <v>30</v>
      </c>
      <c r="AX145" s="15" t="s">
        <v>81</v>
      </c>
      <c r="AY145" s="265" t="s">
        <v>120</v>
      </c>
    </row>
    <row r="146" s="2" customFormat="1" ht="37.8" customHeight="1">
      <c r="A146" s="38"/>
      <c r="B146" s="39"/>
      <c r="C146" s="219" t="s">
        <v>161</v>
      </c>
      <c r="D146" s="219" t="s">
        <v>122</v>
      </c>
      <c r="E146" s="220" t="s">
        <v>379</v>
      </c>
      <c r="F146" s="221" t="s">
        <v>380</v>
      </c>
      <c r="G146" s="222" t="s">
        <v>125</v>
      </c>
      <c r="H146" s="223">
        <v>42.140000000000001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126</v>
      </c>
      <c r="AT146" s="231" t="s">
        <v>122</v>
      </c>
      <c r="AU146" s="231" t="s">
        <v>83</v>
      </c>
      <c r="AY146" s="17" t="s">
        <v>120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126</v>
      </c>
      <c r="BM146" s="231" t="s">
        <v>381</v>
      </c>
    </row>
    <row r="147" s="13" customFormat="1">
      <c r="A147" s="13"/>
      <c r="B147" s="233"/>
      <c r="C147" s="234"/>
      <c r="D147" s="235" t="s">
        <v>128</v>
      </c>
      <c r="E147" s="236" t="s">
        <v>1</v>
      </c>
      <c r="F147" s="237" t="s">
        <v>382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128</v>
      </c>
      <c r="AU147" s="243" t="s">
        <v>83</v>
      </c>
      <c r="AV147" s="13" t="s">
        <v>81</v>
      </c>
      <c r="AW147" s="13" t="s">
        <v>30</v>
      </c>
      <c r="AX147" s="13" t="s">
        <v>73</v>
      </c>
      <c r="AY147" s="243" t="s">
        <v>120</v>
      </c>
    </row>
    <row r="148" s="14" customFormat="1">
      <c r="A148" s="14"/>
      <c r="B148" s="244"/>
      <c r="C148" s="245"/>
      <c r="D148" s="235" t="s">
        <v>128</v>
      </c>
      <c r="E148" s="246" t="s">
        <v>1</v>
      </c>
      <c r="F148" s="247" t="s">
        <v>383</v>
      </c>
      <c r="G148" s="245"/>
      <c r="H148" s="248">
        <v>42.140000000000001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128</v>
      </c>
      <c r="AU148" s="254" t="s">
        <v>83</v>
      </c>
      <c r="AV148" s="14" t="s">
        <v>83</v>
      </c>
      <c r="AW148" s="14" t="s">
        <v>30</v>
      </c>
      <c r="AX148" s="14" t="s">
        <v>73</v>
      </c>
      <c r="AY148" s="254" t="s">
        <v>120</v>
      </c>
    </row>
    <row r="149" s="15" customFormat="1">
      <c r="A149" s="15"/>
      <c r="B149" s="255"/>
      <c r="C149" s="256"/>
      <c r="D149" s="235" t="s">
        <v>128</v>
      </c>
      <c r="E149" s="257" t="s">
        <v>1</v>
      </c>
      <c r="F149" s="258" t="s">
        <v>131</v>
      </c>
      <c r="G149" s="256"/>
      <c r="H149" s="259">
        <v>42.140000000000001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128</v>
      </c>
      <c r="AU149" s="265" t="s">
        <v>83</v>
      </c>
      <c r="AV149" s="15" t="s">
        <v>126</v>
      </c>
      <c r="AW149" s="15" t="s">
        <v>30</v>
      </c>
      <c r="AX149" s="15" t="s">
        <v>81</v>
      </c>
      <c r="AY149" s="265" t="s">
        <v>120</v>
      </c>
    </row>
    <row r="150" s="2" customFormat="1" ht="16.5" customHeight="1">
      <c r="A150" s="38"/>
      <c r="B150" s="39"/>
      <c r="C150" s="266" t="s">
        <v>166</v>
      </c>
      <c r="D150" s="266" t="s">
        <v>167</v>
      </c>
      <c r="E150" s="267" t="s">
        <v>384</v>
      </c>
      <c r="F150" s="268" t="s">
        <v>385</v>
      </c>
      <c r="G150" s="269" t="s">
        <v>181</v>
      </c>
      <c r="H150" s="270">
        <v>8.0069999999999997</v>
      </c>
      <c r="I150" s="271"/>
      <c r="J150" s="272">
        <f>ROUND(I150*H150,2)</f>
        <v>0</v>
      </c>
      <c r="K150" s="273"/>
      <c r="L150" s="274"/>
      <c r="M150" s="275" t="s">
        <v>1</v>
      </c>
      <c r="N150" s="276" t="s">
        <v>38</v>
      </c>
      <c r="O150" s="91"/>
      <c r="P150" s="229">
        <f>O150*H150</f>
        <v>0</v>
      </c>
      <c r="Q150" s="229">
        <v>1</v>
      </c>
      <c r="R150" s="229">
        <f>Q150*H150</f>
        <v>8.0069999999999997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161</v>
      </c>
      <c r="AT150" s="231" t="s">
        <v>167</v>
      </c>
      <c r="AU150" s="231" t="s">
        <v>83</v>
      </c>
      <c r="AY150" s="17" t="s">
        <v>120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126</v>
      </c>
      <c r="BM150" s="231" t="s">
        <v>386</v>
      </c>
    </row>
    <row r="151" s="14" customFormat="1">
      <c r="A151" s="14"/>
      <c r="B151" s="244"/>
      <c r="C151" s="245"/>
      <c r="D151" s="235" t="s">
        <v>128</v>
      </c>
      <c r="E151" s="246" t="s">
        <v>1</v>
      </c>
      <c r="F151" s="247" t="s">
        <v>387</v>
      </c>
      <c r="G151" s="245"/>
      <c r="H151" s="248">
        <v>8.0069999999999997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128</v>
      </c>
      <c r="AU151" s="254" t="s">
        <v>83</v>
      </c>
      <c r="AV151" s="14" t="s">
        <v>83</v>
      </c>
      <c r="AW151" s="14" t="s">
        <v>30</v>
      </c>
      <c r="AX151" s="14" t="s">
        <v>73</v>
      </c>
      <c r="AY151" s="254" t="s">
        <v>120</v>
      </c>
    </row>
    <row r="152" s="15" customFormat="1">
      <c r="A152" s="15"/>
      <c r="B152" s="255"/>
      <c r="C152" s="256"/>
      <c r="D152" s="235" t="s">
        <v>128</v>
      </c>
      <c r="E152" s="257" t="s">
        <v>1</v>
      </c>
      <c r="F152" s="258" t="s">
        <v>131</v>
      </c>
      <c r="G152" s="256"/>
      <c r="H152" s="259">
        <v>8.0069999999999997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128</v>
      </c>
      <c r="AU152" s="265" t="s">
        <v>83</v>
      </c>
      <c r="AV152" s="15" t="s">
        <v>126</v>
      </c>
      <c r="AW152" s="15" t="s">
        <v>30</v>
      </c>
      <c r="AX152" s="15" t="s">
        <v>81</v>
      </c>
      <c r="AY152" s="265" t="s">
        <v>120</v>
      </c>
    </row>
    <row r="153" s="2" customFormat="1" ht="37.8" customHeight="1">
      <c r="A153" s="38"/>
      <c r="B153" s="39"/>
      <c r="C153" s="219" t="s">
        <v>173</v>
      </c>
      <c r="D153" s="219" t="s">
        <v>122</v>
      </c>
      <c r="E153" s="220" t="s">
        <v>162</v>
      </c>
      <c r="F153" s="221" t="s">
        <v>163</v>
      </c>
      <c r="G153" s="222" t="s">
        <v>125</v>
      </c>
      <c r="H153" s="223">
        <v>42.140000000000001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126</v>
      </c>
      <c r="AT153" s="231" t="s">
        <v>122</v>
      </c>
      <c r="AU153" s="231" t="s">
        <v>83</v>
      </c>
      <c r="AY153" s="17" t="s">
        <v>120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126</v>
      </c>
      <c r="BM153" s="231" t="s">
        <v>388</v>
      </c>
    </row>
    <row r="154" s="14" customFormat="1">
      <c r="A154" s="14"/>
      <c r="B154" s="244"/>
      <c r="C154" s="245"/>
      <c r="D154" s="235" t="s">
        <v>128</v>
      </c>
      <c r="E154" s="246" t="s">
        <v>1</v>
      </c>
      <c r="F154" s="247" t="s">
        <v>383</v>
      </c>
      <c r="G154" s="245"/>
      <c r="H154" s="248">
        <v>42.140000000000001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128</v>
      </c>
      <c r="AU154" s="254" t="s">
        <v>83</v>
      </c>
      <c r="AV154" s="14" t="s">
        <v>83</v>
      </c>
      <c r="AW154" s="14" t="s">
        <v>30</v>
      </c>
      <c r="AX154" s="14" t="s">
        <v>73</v>
      </c>
      <c r="AY154" s="254" t="s">
        <v>120</v>
      </c>
    </row>
    <row r="155" s="15" customFormat="1">
      <c r="A155" s="15"/>
      <c r="B155" s="255"/>
      <c r="C155" s="256"/>
      <c r="D155" s="235" t="s">
        <v>128</v>
      </c>
      <c r="E155" s="257" t="s">
        <v>1</v>
      </c>
      <c r="F155" s="258" t="s">
        <v>131</v>
      </c>
      <c r="G155" s="256"/>
      <c r="H155" s="259">
        <v>42.140000000000001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128</v>
      </c>
      <c r="AU155" s="265" t="s">
        <v>83</v>
      </c>
      <c r="AV155" s="15" t="s">
        <v>126</v>
      </c>
      <c r="AW155" s="15" t="s">
        <v>30</v>
      </c>
      <c r="AX155" s="15" t="s">
        <v>81</v>
      </c>
      <c r="AY155" s="265" t="s">
        <v>120</v>
      </c>
    </row>
    <row r="156" s="2" customFormat="1" ht="16.5" customHeight="1">
      <c r="A156" s="38"/>
      <c r="B156" s="39"/>
      <c r="C156" s="266" t="s">
        <v>178</v>
      </c>
      <c r="D156" s="266" t="s">
        <v>167</v>
      </c>
      <c r="E156" s="267" t="s">
        <v>168</v>
      </c>
      <c r="F156" s="268" t="s">
        <v>169</v>
      </c>
      <c r="G156" s="269" t="s">
        <v>170</v>
      </c>
      <c r="H156" s="270">
        <v>1.4750000000000001</v>
      </c>
      <c r="I156" s="271"/>
      <c r="J156" s="272">
        <f>ROUND(I156*H156,2)</f>
        <v>0</v>
      </c>
      <c r="K156" s="273"/>
      <c r="L156" s="274"/>
      <c r="M156" s="275" t="s">
        <v>1</v>
      </c>
      <c r="N156" s="276" t="s">
        <v>38</v>
      </c>
      <c r="O156" s="91"/>
      <c r="P156" s="229">
        <f>O156*H156</f>
        <v>0</v>
      </c>
      <c r="Q156" s="229">
        <v>0.001</v>
      </c>
      <c r="R156" s="229">
        <f>Q156*H156</f>
        <v>0.0014750000000000002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161</v>
      </c>
      <c r="AT156" s="231" t="s">
        <v>167</v>
      </c>
      <c r="AU156" s="231" t="s">
        <v>83</v>
      </c>
      <c r="AY156" s="17" t="s">
        <v>120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81</v>
      </c>
      <c r="BK156" s="232">
        <f>ROUND(I156*H156,2)</f>
        <v>0</v>
      </c>
      <c r="BL156" s="17" t="s">
        <v>126</v>
      </c>
      <c r="BM156" s="231" t="s">
        <v>389</v>
      </c>
    </row>
    <row r="157" s="14" customFormat="1">
      <c r="A157" s="14"/>
      <c r="B157" s="244"/>
      <c r="C157" s="245"/>
      <c r="D157" s="235" t="s">
        <v>128</v>
      </c>
      <c r="E157" s="246" t="s">
        <v>1</v>
      </c>
      <c r="F157" s="247" t="s">
        <v>390</v>
      </c>
      <c r="G157" s="245"/>
      <c r="H157" s="248">
        <v>1.4750000000000001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128</v>
      </c>
      <c r="AU157" s="254" t="s">
        <v>83</v>
      </c>
      <c r="AV157" s="14" t="s">
        <v>83</v>
      </c>
      <c r="AW157" s="14" t="s">
        <v>30</v>
      </c>
      <c r="AX157" s="14" t="s">
        <v>73</v>
      </c>
      <c r="AY157" s="254" t="s">
        <v>120</v>
      </c>
    </row>
    <row r="158" s="15" customFormat="1">
      <c r="A158" s="15"/>
      <c r="B158" s="255"/>
      <c r="C158" s="256"/>
      <c r="D158" s="235" t="s">
        <v>128</v>
      </c>
      <c r="E158" s="257" t="s">
        <v>1</v>
      </c>
      <c r="F158" s="258" t="s">
        <v>131</v>
      </c>
      <c r="G158" s="256"/>
      <c r="H158" s="259">
        <v>1.4750000000000001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128</v>
      </c>
      <c r="AU158" s="265" t="s">
        <v>83</v>
      </c>
      <c r="AV158" s="15" t="s">
        <v>126</v>
      </c>
      <c r="AW158" s="15" t="s">
        <v>30</v>
      </c>
      <c r="AX158" s="15" t="s">
        <v>81</v>
      </c>
      <c r="AY158" s="265" t="s">
        <v>120</v>
      </c>
    </row>
    <row r="159" s="2" customFormat="1" ht="76.35" customHeight="1">
      <c r="A159" s="38"/>
      <c r="B159" s="39"/>
      <c r="C159" s="219" t="s">
        <v>8</v>
      </c>
      <c r="D159" s="219" t="s">
        <v>122</v>
      </c>
      <c r="E159" s="220" t="s">
        <v>312</v>
      </c>
      <c r="F159" s="221" t="s">
        <v>313</v>
      </c>
      <c r="G159" s="222" t="s">
        <v>125</v>
      </c>
      <c r="H159" s="223">
        <v>48.899999999999999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126</v>
      </c>
      <c r="AT159" s="231" t="s">
        <v>122</v>
      </c>
      <c r="AU159" s="231" t="s">
        <v>83</v>
      </c>
      <c r="AY159" s="17" t="s">
        <v>120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126</v>
      </c>
      <c r="BM159" s="231" t="s">
        <v>391</v>
      </c>
    </row>
    <row r="160" s="14" customFormat="1">
      <c r="A160" s="14"/>
      <c r="B160" s="244"/>
      <c r="C160" s="245"/>
      <c r="D160" s="235" t="s">
        <v>128</v>
      </c>
      <c r="E160" s="246" t="s">
        <v>1</v>
      </c>
      <c r="F160" s="247" t="s">
        <v>392</v>
      </c>
      <c r="G160" s="245"/>
      <c r="H160" s="248">
        <v>48.899999999999999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128</v>
      </c>
      <c r="AU160" s="254" t="s">
        <v>83</v>
      </c>
      <c r="AV160" s="14" t="s">
        <v>83</v>
      </c>
      <c r="AW160" s="14" t="s">
        <v>30</v>
      </c>
      <c r="AX160" s="14" t="s">
        <v>73</v>
      </c>
      <c r="AY160" s="254" t="s">
        <v>120</v>
      </c>
    </row>
    <row r="161" s="15" customFormat="1">
      <c r="A161" s="15"/>
      <c r="B161" s="255"/>
      <c r="C161" s="256"/>
      <c r="D161" s="235" t="s">
        <v>128</v>
      </c>
      <c r="E161" s="257" t="s">
        <v>1</v>
      </c>
      <c r="F161" s="258" t="s">
        <v>131</v>
      </c>
      <c r="G161" s="256"/>
      <c r="H161" s="259">
        <v>48.899999999999999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128</v>
      </c>
      <c r="AU161" s="265" t="s">
        <v>83</v>
      </c>
      <c r="AV161" s="15" t="s">
        <v>126</v>
      </c>
      <c r="AW161" s="15" t="s">
        <v>30</v>
      </c>
      <c r="AX161" s="15" t="s">
        <v>81</v>
      </c>
      <c r="AY161" s="265" t="s">
        <v>120</v>
      </c>
    </row>
    <row r="162" s="2" customFormat="1" ht="33" customHeight="1">
      <c r="A162" s="38"/>
      <c r="B162" s="39"/>
      <c r="C162" s="219" t="s">
        <v>188</v>
      </c>
      <c r="D162" s="219" t="s">
        <v>122</v>
      </c>
      <c r="E162" s="220" t="s">
        <v>179</v>
      </c>
      <c r="F162" s="221" t="s">
        <v>180</v>
      </c>
      <c r="G162" s="222" t="s">
        <v>181</v>
      </c>
      <c r="H162" s="223">
        <v>281.75400000000002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126</v>
      </c>
      <c r="AT162" s="231" t="s">
        <v>122</v>
      </c>
      <c r="AU162" s="231" t="s">
        <v>83</v>
      </c>
      <c r="AY162" s="17" t="s">
        <v>120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126</v>
      </c>
      <c r="BM162" s="231" t="s">
        <v>393</v>
      </c>
    </row>
    <row r="163" s="14" customFormat="1">
      <c r="A163" s="14"/>
      <c r="B163" s="244"/>
      <c r="C163" s="245"/>
      <c r="D163" s="235" t="s">
        <v>128</v>
      </c>
      <c r="E163" s="246" t="s">
        <v>1</v>
      </c>
      <c r="F163" s="247" t="s">
        <v>394</v>
      </c>
      <c r="G163" s="245"/>
      <c r="H163" s="248">
        <v>281.75400000000002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128</v>
      </c>
      <c r="AU163" s="254" t="s">
        <v>83</v>
      </c>
      <c r="AV163" s="14" t="s">
        <v>83</v>
      </c>
      <c r="AW163" s="14" t="s">
        <v>30</v>
      </c>
      <c r="AX163" s="14" t="s">
        <v>73</v>
      </c>
      <c r="AY163" s="254" t="s">
        <v>120</v>
      </c>
    </row>
    <row r="164" s="15" customFormat="1">
      <c r="A164" s="15"/>
      <c r="B164" s="255"/>
      <c r="C164" s="256"/>
      <c r="D164" s="235" t="s">
        <v>128</v>
      </c>
      <c r="E164" s="257" t="s">
        <v>1</v>
      </c>
      <c r="F164" s="258" t="s">
        <v>131</v>
      </c>
      <c r="G164" s="256"/>
      <c r="H164" s="259">
        <v>281.75400000000002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128</v>
      </c>
      <c r="AU164" s="265" t="s">
        <v>83</v>
      </c>
      <c r="AV164" s="15" t="s">
        <v>126</v>
      </c>
      <c r="AW164" s="15" t="s">
        <v>30</v>
      </c>
      <c r="AX164" s="15" t="s">
        <v>81</v>
      </c>
      <c r="AY164" s="265" t="s">
        <v>120</v>
      </c>
    </row>
    <row r="165" s="2" customFormat="1" ht="24.15" customHeight="1">
      <c r="A165" s="38"/>
      <c r="B165" s="39"/>
      <c r="C165" s="219" t="s">
        <v>193</v>
      </c>
      <c r="D165" s="219" t="s">
        <v>122</v>
      </c>
      <c r="E165" s="220" t="s">
        <v>184</v>
      </c>
      <c r="F165" s="221" t="s">
        <v>185</v>
      </c>
      <c r="G165" s="222" t="s">
        <v>181</v>
      </c>
      <c r="H165" s="223">
        <v>5353.326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126</v>
      </c>
      <c r="AT165" s="231" t="s">
        <v>122</v>
      </c>
      <c r="AU165" s="231" t="s">
        <v>83</v>
      </c>
      <c r="AY165" s="17" t="s">
        <v>120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126</v>
      </c>
      <c r="BM165" s="231" t="s">
        <v>395</v>
      </c>
    </row>
    <row r="166" s="14" customFormat="1">
      <c r="A166" s="14"/>
      <c r="B166" s="244"/>
      <c r="C166" s="245"/>
      <c r="D166" s="235" t="s">
        <v>128</v>
      </c>
      <c r="E166" s="246" t="s">
        <v>1</v>
      </c>
      <c r="F166" s="247" t="s">
        <v>396</v>
      </c>
      <c r="G166" s="245"/>
      <c r="H166" s="248">
        <v>5353.326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128</v>
      </c>
      <c r="AU166" s="254" t="s">
        <v>83</v>
      </c>
      <c r="AV166" s="14" t="s">
        <v>83</v>
      </c>
      <c r="AW166" s="14" t="s">
        <v>30</v>
      </c>
      <c r="AX166" s="14" t="s">
        <v>73</v>
      </c>
      <c r="AY166" s="254" t="s">
        <v>120</v>
      </c>
    </row>
    <row r="167" s="15" customFormat="1">
      <c r="A167" s="15"/>
      <c r="B167" s="255"/>
      <c r="C167" s="256"/>
      <c r="D167" s="235" t="s">
        <v>128</v>
      </c>
      <c r="E167" s="257" t="s">
        <v>1</v>
      </c>
      <c r="F167" s="258" t="s">
        <v>131</v>
      </c>
      <c r="G167" s="256"/>
      <c r="H167" s="259">
        <v>5353.326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128</v>
      </c>
      <c r="AU167" s="265" t="s">
        <v>83</v>
      </c>
      <c r="AV167" s="15" t="s">
        <v>126</v>
      </c>
      <c r="AW167" s="15" t="s">
        <v>30</v>
      </c>
      <c r="AX167" s="15" t="s">
        <v>81</v>
      </c>
      <c r="AY167" s="265" t="s">
        <v>120</v>
      </c>
    </row>
    <row r="168" s="2" customFormat="1" ht="44.25" customHeight="1">
      <c r="A168" s="38"/>
      <c r="B168" s="39"/>
      <c r="C168" s="219" t="s">
        <v>198</v>
      </c>
      <c r="D168" s="219" t="s">
        <v>122</v>
      </c>
      <c r="E168" s="220" t="s">
        <v>189</v>
      </c>
      <c r="F168" s="221" t="s">
        <v>190</v>
      </c>
      <c r="G168" s="222" t="s">
        <v>181</v>
      </c>
      <c r="H168" s="223">
        <v>42.604999999999997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126</v>
      </c>
      <c r="AT168" s="231" t="s">
        <v>122</v>
      </c>
      <c r="AU168" s="231" t="s">
        <v>83</v>
      </c>
      <c r="AY168" s="17" t="s">
        <v>120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126</v>
      </c>
      <c r="BM168" s="231" t="s">
        <v>397</v>
      </c>
    </row>
    <row r="169" s="14" customFormat="1">
      <c r="A169" s="14"/>
      <c r="B169" s="244"/>
      <c r="C169" s="245"/>
      <c r="D169" s="235" t="s">
        <v>128</v>
      </c>
      <c r="E169" s="246" t="s">
        <v>1</v>
      </c>
      <c r="F169" s="247" t="s">
        <v>398</v>
      </c>
      <c r="G169" s="245"/>
      <c r="H169" s="248">
        <v>42.604999999999997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128</v>
      </c>
      <c r="AU169" s="254" t="s">
        <v>83</v>
      </c>
      <c r="AV169" s="14" t="s">
        <v>83</v>
      </c>
      <c r="AW169" s="14" t="s">
        <v>30</v>
      </c>
      <c r="AX169" s="14" t="s">
        <v>73</v>
      </c>
      <c r="AY169" s="254" t="s">
        <v>120</v>
      </c>
    </row>
    <row r="170" s="15" customFormat="1">
      <c r="A170" s="15"/>
      <c r="B170" s="255"/>
      <c r="C170" s="256"/>
      <c r="D170" s="235" t="s">
        <v>128</v>
      </c>
      <c r="E170" s="257" t="s">
        <v>1</v>
      </c>
      <c r="F170" s="258" t="s">
        <v>131</v>
      </c>
      <c r="G170" s="256"/>
      <c r="H170" s="259">
        <v>42.604999999999997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128</v>
      </c>
      <c r="AU170" s="265" t="s">
        <v>83</v>
      </c>
      <c r="AV170" s="15" t="s">
        <v>126</v>
      </c>
      <c r="AW170" s="15" t="s">
        <v>30</v>
      </c>
      <c r="AX170" s="15" t="s">
        <v>81</v>
      </c>
      <c r="AY170" s="265" t="s">
        <v>120</v>
      </c>
    </row>
    <row r="171" s="2" customFormat="1" ht="44.25" customHeight="1">
      <c r="A171" s="38"/>
      <c r="B171" s="39"/>
      <c r="C171" s="219" t="s">
        <v>204</v>
      </c>
      <c r="D171" s="219" t="s">
        <v>122</v>
      </c>
      <c r="E171" s="220" t="s">
        <v>199</v>
      </c>
      <c r="F171" s="221" t="s">
        <v>200</v>
      </c>
      <c r="G171" s="222" t="s">
        <v>181</v>
      </c>
      <c r="H171" s="223">
        <v>239.149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126</v>
      </c>
      <c r="AT171" s="231" t="s">
        <v>122</v>
      </c>
      <c r="AU171" s="231" t="s">
        <v>83</v>
      </c>
      <c r="AY171" s="17" t="s">
        <v>120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81</v>
      </c>
      <c r="BK171" s="232">
        <f>ROUND(I171*H171,2)</f>
        <v>0</v>
      </c>
      <c r="BL171" s="17" t="s">
        <v>126</v>
      </c>
      <c r="BM171" s="231" t="s">
        <v>399</v>
      </c>
    </row>
    <row r="172" s="14" customFormat="1">
      <c r="A172" s="14"/>
      <c r="B172" s="244"/>
      <c r="C172" s="245"/>
      <c r="D172" s="235" t="s">
        <v>128</v>
      </c>
      <c r="E172" s="246" t="s">
        <v>1</v>
      </c>
      <c r="F172" s="247" t="s">
        <v>400</v>
      </c>
      <c r="G172" s="245"/>
      <c r="H172" s="248">
        <v>239.149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128</v>
      </c>
      <c r="AU172" s="254" t="s">
        <v>83</v>
      </c>
      <c r="AV172" s="14" t="s">
        <v>83</v>
      </c>
      <c r="AW172" s="14" t="s">
        <v>30</v>
      </c>
      <c r="AX172" s="14" t="s">
        <v>73</v>
      </c>
      <c r="AY172" s="254" t="s">
        <v>120</v>
      </c>
    </row>
    <row r="173" s="15" customFormat="1">
      <c r="A173" s="15"/>
      <c r="B173" s="255"/>
      <c r="C173" s="256"/>
      <c r="D173" s="235" t="s">
        <v>128</v>
      </c>
      <c r="E173" s="257" t="s">
        <v>1</v>
      </c>
      <c r="F173" s="258" t="s">
        <v>131</v>
      </c>
      <c r="G173" s="256"/>
      <c r="H173" s="259">
        <v>239.149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128</v>
      </c>
      <c r="AU173" s="265" t="s">
        <v>83</v>
      </c>
      <c r="AV173" s="15" t="s">
        <v>126</v>
      </c>
      <c r="AW173" s="15" t="s">
        <v>30</v>
      </c>
      <c r="AX173" s="15" t="s">
        <v>81</v>
      </c>
      <c r="AY173" s="265" t="s">
        <v>120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146</v>
      </c>
      <c r="F174" s="217" t="s">
        <v>203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SUM(P175:P224)</f>
        <v>0</v>
      </c>
      <c r="Q174" s="211"/>
      <c r="R174" s="212">
        <f>SUM(R175:R224)</f>
        <v>62.323024000000004</v>
      </c>
      <c r="S174" s="211"/>
      <c r="T174" s="213">
        <f>SUM(T175:T224)</f>
        <v>4.5800000000000001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81</v>
      </c>
      <c r="AT174" s="215" t="s">
        <v>72</v>
      </c>
      <c r="AU174" s="215" t="s">
        <v>81</v>
      </c>
      <c r="AY174" s="214" t="s">
        <v>120</v>
      </c>
      <c r="BK174" s="216">
        <f>SUM(BK175:BK224)</f>
        <v>0</v>
      </c>
    </row>
    <row r="175" s="2" customFormat="1" ht="33" customHeight="1">
      <c r="A175" s="38"/>
      <c r="B175" s="39"/>
      <c r="C175" s="219" t="s">
        <v>209</v>
      </c>
      <c r="D175" s="219" t="s">
        <v>122</v>
      </c>
      <c r="E175" s="220" t="s">
        <v>205</v>
      </c>
      <c r="F175" s="221" t="s">
        <v>206</v>
      </c>
      <c r="G175" s="222" t="s">
        <v>125</v>
      </c>
      <c r="H175" s="223">
        <v>824.64999999999998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126</v>
      </c>
      <c r="AT175" s="231" t="s">
        <v>122</v>
      </c>
      <c r="AU175" s="231" t="s">
        <v>83</v>
      </c>
      <c r="AY175" s="17" t="s">
        <v>120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126</v>
      </c>
      <c r="BM175" s="231" t="s">
        <v>401</v>
      </c>
    </row>
    <row r="176" s="14" customFormat="1">
      <c r="A176" s="14"/>
      <c r="B176" s="244"/>
      <c r="C176" s="245"/>
      <c r="D176" s="235" t="s">
        <v>128</v>
      </c>
      <c r="E176" s="246" t="s">
        <v>1</v>
      </c>
      <c r="F176" s="247" t="s">
        <v>369</v>
      </c>
      <c r="G176" s="245"/>
      <c r="H176" s="248">
        <v>824.64999999999998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128</v>
      </c>
      <c r="AU176" s="254" t="s">
        <v>83</v>
      </c>
      <c r="AV176" s="14" t="s">
        <v>83</v>
      </c>
      <c r="AW176" s="14" t="s">
        <v>30</v>
      </c>
      <c r="AX176" s="14" t="s">
        <v>73</v>
      </c>
      <c r="AY176" s="254" t="s">
        <v>120</v>
      </c>
    </row>
    <row r="177" s="15" customFormat="1">
      <c r="A177" s="15"/>
      <c r="B177" s="255"/>
      <c r="C177" s="256"/>
      <c r="D177" s="235" t="s">
        <v>128</v>
      </c>
      <c r="E177" s="257" t="s">
        <v>1</v>
      </c>
      <c r="F177" s="258" t="s">
        <v>131</v>
      </c>
      <c r="G177" s="256"/>
      <c r="H177" s="259">
        <v>824.64999999999998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128</v>
      </c>
      <c r="AU177" s="265" t="s">
        <v>83</v>
      </c>
      <c r="AV177" s="15" t="s">
        <v>126</v>
      </c>
      <c r="AW177" s="15" t="s">
        <v>30</v>
      </c>
      <c r="AX177" s="15" t="s">
        <v>81</v>
      </c>
      <c r="AY177" s="265" t="s">
        <v>120</v>
      </c>
    </row>
    <row r="178" s="2" customFormat="1" ht="49.05" customHeight="1">
      <c r="A178" s="38"/>
      <c r="B178" s="39"/>
      <c r="C178" s="219" t="s">
        <v>213</v>
      </c>
      <c r="D178" s="219" t="s">
        <v>122</v>
      </c>
      <c r="E178" s="220" t="s">
        <v>210</v>
      </c>
      <c r="F178" s="221" t="s">
        <v>211</v>
      </c>
      <c r="G178" s="222" t="s">
        <v>125</v>
      </c>
      <c r="H178" s="223">
        <v>824.64999999999998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126</v>
      </c>
      <c r="AT178" s="231" t="s">
        <v>122</v>
      </c>
      <c r="AU178" s="231" t="s">
        <v>83</v>
      </c>
      <c r="AY178" s="17" t="s">
        <v>120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126</v>
      </c>
      <c r="BM178" s="231" t="s">
        <v>402</v>
      </c>
    </row>
    <row r="179" s="14" customFormat="1">
      <c r="A179" s="14"/>
      <c r="B179" s="244"/>
      <c r="C179" s="245"/>
      <c r="D179" s="235" t="s">
        <v>128</v>
      </c>
      <c r="E179" s="246" t="s">
        <v>1</v>
      </c>
      <c r="F179" s="247" t="s">
        <v>369</v>
      </c>
      <c r="G179" s="245"/>
      <c r="H179" s="248">
        <v>824.64999999999998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128</v>
      </c>
      <c r="AU179" s="254" t="s">
        <v>83</v>
      </c>
      <c r="AV179" s="14" t="s">
        <v>83</v>
      </c>
      <c r="AW179" s="14" t="s">
        <v>30</v>
      </c>
      <c r="AX179" s="14" t="s">
        <v>73</v>
      </c>
      <c r="AY179" s="254" t="s">
        <v>120</v>
      </c>
    </row>
    <row r="180" s="15" customFormat="1">
      <c r="A180" s="15"/>
      <c r="B180" s="255"/>
      <c r="C180" s="256"/>
      <c r="D180" s="235" t="s">
        <v>128</v>
      </c>
      <c r="E180" s="257" t="s">
        <v>1</v>
      </c>
      <c r="F180" s="258" t="s">
        <v>131</v>
      </c>
      <c r="G180" s="256"/>
      <c r="H180" s="259">
        <v>824.64999999999998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128</v>
      </c>
      <c r="AU180" s="265" t="s">
        <v>83</v>
      </c>
      <c r="AV180" s="15" t="s">
        <v>126</v>
      </c>
      <c r="AW180" s="15" t="s">
        <v>30</v>
      </c>
      <c r="AX180" s="15" t="s">
        <v>81</v>
      </c>
      <c r="AY180" s="265" t="s">
        <v>120</v>
      </c>
    </row>
    <row r="181" s="2" customFormat="1" ht="24.15" customHeight="1">
      <c r="A181" s="38"/>
      <c r="B181" s="39"/>
      <c r="C181" s="219" t="s">
        <v>218</v>
      </c>
      <c r="D181" s="219" t="s">
        <v>122</v>
      </c>
      <c r="E181" s="220" t="s">
        <v>214</v>
      </c>
      <c r="F181" s="221" t="s">
        <v>215</v>
      </c>
      <c r="G181" s="222" t="s">
        <v>125</v>
      </c>
      <c r="H181" s="223">
        <v>824.64999999999998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126</v>
      </c>
      <c r="AT181" s="231" t="s">
        <v>122</v>
      </c>
      <c r="AU181" s="231" t="s">
        <v>83</v>
      </c>
      <c r="AY181" s="17" t="s">
        <v>120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126</v>
      </c>
      <c r="BM181" s="231" t="s">
        <v>403</v>
      </c>
    </row>
    <row r="182" s="13" customFormat="1">
      <c r="A182" s="13"/>
      <c r="B182" s="233"/>
      <c r="C182" s="234"/>
      <c r="D182" s="235" t="s">
        <v>128</v>
      </c>
      <c r="E182" s="236" t="s">
        <v>1</v>
      </c>
      <c r="F182" s="237" t="s">
        <v>217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128</v>
      </c>
      <c r="AU182" s="243" t="s">
        <v>83</v>
      </c>
      <c r="AV182" s="13" t="s">
        <v>81</v>
      </c>
      <c r="AW182" s="13" t="s">
        <v>30</v>
      </c>
      <c r="AX182" s="13" t="s">
        <v>73</v>
      </c>
      <c r="AY182" s="243" t="s">
        <v>120</v>
      </c>
    </row>
    <row r="183" s="14" customFormat="1">
      <c r="A183" s="14"/>
      <c r="B183" s="244"/>
      <c r="C183" s="245"/>
      <c r="D183" s="235" t="s">
        <v>128</v>
      </c>
      <c r="E183" s="246" t="s">
        <v>1</v>
      </c>
      <c r="F183" s="247" t="s">
        <v>369</v>
      </c>
      <c r="G183" s="245"/>
      <c r="H183" s="248">
        <v>824.64999999999998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128</v>
      </c>
      <c r="AU183" s="254" t="s">
        <v>83</v>
      </c>
      <c r="AV183" s="14" t="s">
        <v>83</v>
      </c>
      <c r="AW183" s="14" t="s">
        <v>30</v>
      </c>
      <c r="AX183" s="14" t="s">
        <v>73</v>
      </c>
      <c r="AY183" s="254" t="s">
        <v>120</v>
      </c>
    </row>
    <row r="184" s="15" customFormat="1">
      <c r="A184" s="15"/>
      <c r="B184" s="255"/>
      <c r="C184" s="256"/>
      <c r="D184" s="235" t="s">
        <v>128</v>
      </c>
      <c r="E184" s="257" t="s">
        <v>1</v>
      </c>
      <c r="F184" s="258" t="s">
        <v>131</v>
      </c>
      <c r="G184" s="256"/>
      <c r="H184" s="259">
        <v>824.64999999999998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128</v>
      </c>
      <c r="AU184" s="265" t="s">
        <v>83</v>
      </c>
      <c r="AV184" s="15" t="s">
        <v>126</v>
      </c>
      <c r="AW184" s="15" t="s">
        <v>30</v>
      </c>
      <c r="AX184" s="15" t="s">
        <v>81</v>
      </c>
      <c r="AY184" s="265" t="s">
        <v>120</v>
      </c>
    </row>
    <row r="185" s="2" customFormat="1" ht="24.15" customHeight="1">
      <c r="A185" s="38"/>
      <c r="B185" s="39"/>
      <c r="C185" s="219" t="s">
        <v>222</v>
      </c>
      <c r="D185" s="219" t="s">
        <v>122</v>
      </c>
      <c r="E185" s="220" t="s">
        <v>219</v>
      </c>
      <c r="F185" s="221" t="s">
        <v>220</v>
      </c>
      <c r="G185" s="222" t="s">
        <v>125</v>
      </c>
      <c r="H185" s="223">
        <v>824.64999999999998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126</v>
      </c>
      <c r="AT185" s="231" t="s">
        <v>122</v>
      </c>
      <c r="AU185" s="231" t="s">
        <v>83</v>
      </c>
      <c r="AY185" s="17" t="s">
        <v>120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81</v>
      </c>
      <c r="BK185" s="232">
        <f>ROUND(I185*H185,2)</f>
        <v>0</v>
      </c>
      <c r="BL185" s="17" t="s">
        <v>126</v>
      </c>
      <c r="BM185" s="231" t="s">
        <v>404</v>
      </c>
    </row>
    <row r="186" s="14" customFormat="1">
      <c r="A186" s="14"/>
      <c r="B186" s="244"/>
      <c r="C186" s="245"/>
      <c r="D186" s="235" t="s">
        <v>128</v>
      </c>
      <c r="E186" s="246" t="s">
        <v>1</v>
      </c>
      <c r="F186" s="247" t="s">
        <v>369</v>
      </c>
      <c r="G186" s="245"/>
      <c r="H186" s="248">
        <v>824.64999999999998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128</v>
      </c>
      <c r="AU186" s="254" t="s">
        <v>83</v>
      </c>
      <c r="AV186" s="14" t="s">
        <v>83</v>
      </c>
      <c r="AW186" s="14" t="s">
        <v>30</v>
      </c>
      <c r="AX186" s="14" t="s">
        <v>73</v>
      </c>
      <c r="AY186" s="254" t="s">
        <v>120</v>
      </c>
    </row>
    <row r="187" s="15" customFormat="1">
      <c r="A187" s="15"/>
      <c r="B187" s="255"/>
      <c r="C187" s="256"/>
      <c r="D187" s="235" t="s">
        <v>128</v>
      </c>
      <c r="E187" s="257" t="s">
        <v>1</v>
      </c>
      <c r="F187" s="258" t="s">
        <v>131</v>
      </c>
      <c r="G187" s="256"/>
      <c r="H187" s="259">
        <v>824.64999999999998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128</v>
      </c>
      <c r="AU187" s="265" t="s">
        <v>83</v>
      </c>
      <c r="AV187" s="15" t="s">
        <v>126</v>
      </c>
      <c r="AW187" s="15" t="s">
        <v>30</v>
      </c>
      <c r="AX187" s="15" t="s">
        <v>81</v>
      </c>
      <c r="AY187" s="265" t="s">
        <v>120</v>
      </c>
    </row>
    <row r="188" s="2" customFormat="1" ht="49.05" customHeight="1">
      <c r="A188" s="38"/>
      <c r="B188" s="39"/>
      <c r="C188" s="219" t="s">
        <v>7</v>
      </c>
      <c r="D188" s="219" t="s">
        <v>122</v>
      </c>
      <c r="E188" s="220" t="s">
        <v>223</v>
      </c>
      <c r="F188" s="221" t="s">
        <v>224</v>
      </c>
      <c r="G188" s="222" t="s">
        <v>125</v>
      </c>
      <c r="H188" s="223">
        <v>824.64999999999998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126</v>
      </c>
      <c r="AT188" s="231" t="s">
        <v>122</v>
      </c>
      <c r="AU188" s="231" t="s">
        <v>83</v>
      </c>
      <c r="AY188" s="17" t="s">
        <v>120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126</v>
      </c>
      <c r="BM188" s="231" t="s">
        <v>405</v>
      </c>
    </row>
    <row r="189" s="14" customFormat="1">
      <c r="A189" s="14"/>
      <c r="B189" s="244"/>
      <c r="C189" s="245"/>
      <c r="D189" s="235" t="s">
        <v>128</v>
      </c>
      <c r="E189" s="246" t="s">
        <v>1</v>
      </c>
      <c r="F189" s="247" t="s">
        <v>369</v>
      </c>
      <c r="G189" s="245"/>
      <c r="H189" s="248">
        <v>824.64999999999998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128</v>
      </c>
      <c r="AU189" s="254" t="s">
        <v>83</v>
      </c>
      <c r="AV189" s="14" t="s">
        <v>83</v>
      </c>
      <c r="AW189" s="14" t="s">
        <v>30</v>
      </c>
      <c r="AX189" s="14" t="s">
        <v>73</v>
      </c>
      <c r="AY189" s="254" t="s">
        <v>120</v>
      </c>
    </row>
    <row r="190" s="15" customFormat="1">
      <c r="A190" s="15"/>
      <c r="B190" s="255"/>
      <c r="C190" s="256"/>
      <c r="D190" s="235" t="s">
        <v>128</v>
      </c>
      <c r="E190" s="257" t="s">
        <v>1</v>
      </c>
      <c r="F190" s="258" t="s">
        <v>131</v>
      </c>
      <c r="G190" s="256"/>
      <c r="H190" s="259">
        <v>824.64999999999998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128</v>
      </c>
      <c r="AU190" s="265" t="s">
        <v>83</v>
      </c>
      <c r="AV190" s="15" t="s">
        <v>126</v>
      </c>
      <c r="AW190" s="15" t="s">
        <v>30</v>
      </c>
      <c r="AX190" s="15" t="s">
        <v>81</v>
      </c>
      <c r="AY190" s="265" t="s">
        <v>120</v>
      </c>
    </row>
    <row r="191" s="2" customFormat="1" ht="78" customHeight="1">
      <c r="A191" s="38"/>
      <c r="B191" s="39"/>
      <c r="C191" s="219" t="s">
        <v>230</v>
      </c>
      <c r="D191" s="219" t="s">
        <v>122</v>
      </c>
      <c r="E191" s="220" t="s">
        <v>331</v>
      </c>
      <c r="F191" s="221" t="s">
        <v>332</v>
      </c>
      <c r="G191" s="222" t="s">
        <v>125</v>
      </c>
      <c r="H191" s="223">
        <v>36.149999999999999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0.089219999999999994</v>
      </c>
      <c r="R191" s="229">
        <f>Q191*H191</f>
        <v>3.2253029999999998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126</v>
      </c>
      <c r="AT191" s="231" t="s">
        <v>122</v>
      </c>
      <c r="AU191" s="231" t="s">
        <v>83</v>
      </c>
      <c r="AY191" s="17" t="s">
        <v>120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126</v>
      </c>
      <c r="BM191" s="231" t="s">
        <v>406</v>
      </c>
    </row>
    <row r="192" s="14" customFormat="1">
      <c r="A192" s="14"/>
      <c r="B192" s="244"/>
      <c r="C192" s="245"/>
      <c r="D192" s="235" t="s">
        <v>128</v>
      </c>
      <c r="E192" s="246" t="s">
        <v>1</v>
      </c>
      <c r="F192" s="247" t="s">
        <v>360</v>
      </c>
      <c r="G192" s="245"/>
      <c r="H192" s="248">
        <v>36.149999999999999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128</v>
      </c>
      <c r="AU192" s="254" t="s">
        <v>83</v>
      </c>
      <c r="AV192" s="14" t="s">
        <v>83</v>
      </c>
      <c r="AW192" s="14" t="s">
        <v>30</v>
      </c>
      <c r="AX192" s="14" t="s">
        <v>73</v>
      </c>
      <c r="AY192" s="254" t="s">
        <v>120</v>
      </c>
    </row>
    <row r="193" s="15" customFormat="1">
      <c r="A193" s="15"/>
      <c r="B193" s="255"/>
      <c r="C193" s="256"/>
      <c r="D193" s="235" t="s">
        <v>128</v>
      </c>
      <c r="E193" s="257" t="s">
        <v>1</v>
      </c>
      <c r="F193" s="258" t="s">
        <v>131</v>
      </c>
      <c r="G193" s="256"/>
      <c r="H193" s="259">
        <v>36.149999999999999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128</v>
      </c>
      <c r="AU193" s="265" t="s">
        <v>83</v>
      </c>
      <c r="AV193" s="15" t="s">
        <v>126</v>
      </c>
      <c r="AW193" s="15" t="s">
        <v>30</v>
      </c>
      <c r="AX193" s="15" t="s">
        <v>81</v>
      </c>
      <c r="AY193" s="265" t="s">
        <v>120</v>
      </c>
    </row>
    <row r="194" s="2" customFormat="1" ht="78" customHeight="1">
      <c r="A194" s="38"/>
      <c r="B194" s="39"/>
      <c r="C194" s="219" t="s">
        <v>235</v>
      </c>
      <c r="D194" s="219" t="s">
        <v>122</v>
      </c>
      <c r="E194" s="220" t="s">
        <v>407</v>
      </c>
      <c r="F194" s="221" t="s">
        <v>408</v>
      </c>
      <c r="G194" s="222" t="s">
        <v>125</v>
      </c>
      <c r="H194" s="223">
        <v>24.210000000000001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0.090620000000000006</v>
      </c>
      <c r="R194" s="229">
        <f>Q194*H194</f>
        <v>2.1939102000000004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126</v>
      </c>
      <c r="AT194" s="231" t="s">
        <v>122</v>
      </c>
      <c r="AU194" s="231" t="s">
        <v>83</v>
      </c>
      <c r="AY194" s="17" t="s">
        <v>120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126</v>
      </c>
      <c r="BM194" s="231" t="s">
        <v>409</v>
      </c>
    </row>
    <row r="195" s="13" customFormat="1">
      <c r="A195" s="13"/>
      <c r="B195" s="233"/>
      <c r="C195" s="234"/>
      <c r="D195" s="235" t="s">
        <v>128</v>
      </c>
      <c r="E195" s="236" t="s">
        <v>1</v>
      </c>
      <c r="F195" s="237" t="s">
        <v>410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128</v>
      </c>
      <c r="AU195" s="243" t="s">
        <v>83</v>
      </c>
      <c r="AV195" s="13" t="s">
        <v>81</v>
      </c>
      <c r="AW195" s="13" t="s">
        <v>30</v>
      </c>
      <c r="AX195" s="13" t="s">
        <v>73</v>
      </c>
      <c r="AY195" s="243" t="s">
        <v>120</v>
      </c>
    </row>
    <row r="196" s="14" customFormat="1">
      <c r="A196" s="14"/>
      <c r="B196" s="244"/>
      <c r="C196" s="245"/>
      <c r="D196" s="235" t="s">
        <v>128</v>
      </c>
      <c r="E196" s="246" t="s">
        <v>1</v>
      </c>
      <c r="F196" s="247" t="s">
        <v>411</v>
      </c>
      <c r="G196" s="245"/>
      <c r="H196" s="248">
        <v>24.210000000000001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128</v>
      </c>
      <c r="AU196" s="254" t="s">
        <v>83</v>
      </c>
      <c r="AV196" s="14" t="s">
        <v>83</v>
      </c>
      <c r="AW196" s="14" t="s">
        <v>30</v>
      </c>
      <c r="AX196" s="14" t="s">
        <v>73</v>
      </c>
      <c r="AY196" s="254" t="s">
        <v>120</v>
      </c>
    </row>
    <row r="197" s="15" customFormat="1">
      <c r="A197" s="15"/>
      <c r="B197" s="255"/>
      <c r="C197" s="256"/>
      <c r="D197" s="235" t="s">
        <v>128</v>
      </c>
      <c r="E197" s="257" t="s">
        <v>1</v>
      </c>
      <c r="F197" s="258" t="s">
        <v>131</v>
      </c>
      <c r="G197" s="256"/>
      <c r="H197" s="259">
        <v>24.210000000000001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128</v>
      </c>
      <c r="AU197" s="265" t="s">
        <v>83</v>
      </c>
      <c r="AV197" s="15" t="s">
        <v>126</v>
      </c>
      <c r="AW197" s="15" t="s">
        <v>30</v>
      </c>
      <c r="AX197" s="15" t="s">
        <v>81</v>
      </c>
      <c r="AY197" s="265" t="s">
        <v>120</v>
      </c>
    </row>
    <row r="198" s="2" customFormat="1" ht="24.15" customHeight="1">
      <c r="A198" s="38"/>
      <c r="B198" s="39"/>
      <c r="C198" s="266" t="s">
        <v>239</v>
      </c>
      <c r="D198" s="266" t="s">
        <v>167</v>
      </c>
      <c r="E198" s="267" t="s">
        <v>412</v>
      </c>
      <c r="F198" s="268" t="s">
        <v>413</v>
      </c>
      <c r="G198" s="269" t="s">
        <v>125</v>
      </c>
      <c r="H198" s="270">
        <v>11.804</v>
      </c>
      <c r="I198" s="271"/>
      <c r="J198" s="272">
        <f>ROUND(I198*H198,2)</f>
        <v>0</v>
      </c>
      <c r="K198" s="273"/>
      <c r="L198" s="274"/>
      <c r="M198" s="275" t="s">
        <v>1</v>
      </c>
      <c r="N198" s="276" t="s">
        <v>38</v>
      </c>
      <c r="O198" s="91"/>
      <c r="P198" s="229">
        <f>O198*H198</f>
        <v>0</v>
      </c>
      <c r="Q198" s="229">
        <v>0.17599999999999999</v>
      </c>
      <c r="R198" s="229">
        <f>Q198*H198</f>
        <v>2.0775039999999998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161</v>
      </c>
      <c r="AT198" s="231" t="s">
        <v>167</v>
      </c>
      <c r="AU198" s="231" t="s">
        <v>83</v>
      </c>
      <c r="AY198" s="17" t="s">
        <v>120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126</v>
      </c>
      <c r="BM198" s="231" t="s">
        <v>414</v>
      </c>
    </row>
    <row r="199" s="14" customFormat="1">
      <c r="A199" s="14"/>
      <c r="B199" s="244"/>
      <c r="C199" s="245"/>
      <c r="D199" s="235" t="s">
        <v>128</v>
      </c>
      <c r="E199" s="246" t="s">
        <v>1</v>
      </c>
      <c r="F199" s="247" t="s">
        <v>415</v>
      </c>
      <c r="G199" s="245"/>
      <c r="H199" s="248">
        <v>11.804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128</v>
      </c>
      <c r="AU199" s="254" t="s">
        <v>83</v>
      </c>
      <c r="AV199" s="14" t="s">
        <v>83</v>
      </c>
      <c r="AW199" s="14" t="s">
        <v>30</v>
      </c>
      <c r="AX199" s="14" t="s">
        <v>73</v>
      </c>
      <c r="AY199" s="254" t="s">
        <v>120</v>
      </c>
    </row>
    <row r="200" s="15" customFormat="1">
      <c r="A200" s="15"/>
      <c r="B200" s="255"/>
      <c r="C200" s="256"/>
      <c r="D200" s="235" t="s">
        <v>128</v>
      </c>
      <c r="E200" s="257" t="s">
        <v>1</v>
      </c>
      <c r="F200" s="258" t="s">
        <v>131</v>
      </c>
      <c r="G200" s="256"/>
      <c r="H200" s="259">
        <v>11.804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128</v>
      </c>
      <c r="AU200" s="265" t="s">
        <v>83</v>
      </c>
      <c r="AV200" s="15" t="s">
        <v>126</v>
      </c>
      <c r="AW200" s="15" t="s">
        <v>30</v>
      </c>
      <c r="AX200" s="15" t="s">
        <v>81</v>
      </c>
      <c r="AY200" s="265" t="s">
        <v>120</v>
      </c>
    </row>
    <row r="201" s="2" customFormat="1" ht="37.8" customHeight="1">
      <c r="A201" s="38"/>
      <c r="B201" s="39"/>
      <c r="C201" s="219" t="s">
        <v>243</v>
      </c>
      <c r="D201" s="219" t="s">
        <v>122</v>
      </c>
      <c r="E201" s="220" t="s">
        <v>231</v>
      </c>
      <c r="F201" s="221" t="s">
        <v>232</v>
      </c>
      <c r="G201" s="222" t="s">
        <v>233</v>
      </c>
      <c r="H201" s="223">
        <v>4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0.62248000000000003</v>
      </c>
      <c r="R201" s="229">
        <f>Q201*H201</f>
        <v>2.4899200000000001</v>
      </c>
      <c r="S201" s="229">
        <v>0.62</v>
      </c>
      <c r="T201" s="230">
        <f>S201*H201</f>
        <v>2.48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126</v>
      </c>
      <c r="AT201" s="231" t="s">
        <v>122</v>
      </c>
      <c r="AU201" s="231" t="s">
        <v>83</v>
      </c>
      <c r="AY201" s="17" t="s">
        <v>120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126</v>
      </c>
      <c r="BM201" s="231" t="s">
        <v>416</v>
      </c>
    </row>
    <row r="202" s="14" customFormat="1">
      <c r="A202" s="14"/>
      <c r="B202" s="244"/>
      <c r="C202" s="245"/>
      <c r="D202" s="235" t="s">
        <v>128</v>
      </c>
      <c r="E202" s="246" t="s">
        <v>1</v>
      </c>
      <c r="F202" s="247" t="s">
        <v>126</v>
      </c>
      <c r="G202" s="245"/>
      <c r="H202" s="248">
        <v>4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128</v>
      </c>
      <c r="AU202" s="254" t="s">
        <v>83</v>
      </c>
      <c r="AV202" s="14" t="s">
        <v>83</v>
      </c>
      <c r="AW202" s="14" t="s">
        <v>30</v>
      </c>
      <c r="AX202" s="14" t="s">
        <v>73</v>
      </c>
      <c r="AY202" s="254" t="s">
        <v>120</v>
      </c>
    </row>
    <row r="203" s="15" customFormat="1">
      <c r="A203" s="15"/>
      <c r="B203" s="255"/>
      <c r="C203" s="256"/>
      <c r="D203" s="235" t="s">
        <v>128</v>
      </c>
      <c r="E203" s="257" t="s">
        <v>1</v>
      </c>
      <c r="F203" s="258" t="s">
        <v>131</v>
      </c>
      <c r="G203" s="256"/>
      <c r="H203" s="259">
        <v>4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128</v>
      </c>
      <c r="AU203" s="265" t="s">
        <v>83</v>
      </c>
      <c r="AV203" s="15" t="s">
        <v>126</v>
      </c>
      <c r="AW203" s="15" t="s">
        <v>30</v>
      </c>
      <c r="AX203" s="15" t="s">
        <v>81</v>
      </c>
      <c r="AY203" s="265" t="s">
        <v>120</v>
      </c>
    </row>
    <row r="204" s="2" customFormat="1" ht="24.15" customHeight="1">
      <c r="A204" s="38"/>
      <c r="B204" s="39"/>
      <c r="C204" s="219" t="s">
        <v>247</v>
      </c>
      <c r="D204" s="219" t="s">
        <v>122</v>
      </c>
      <c r="E204" s="220" t="s">
        <v>236</v>
      </c>
      <c r="F204" s="221" t="s">
        <v>237</v>
      </c>
      <c r="G204" s="222" t="s">
        <v>233</v>
      </c>
      <c r="H204" s="223">
        <v>6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0.10037</v>
      </c>
      <c r="R204" s="229">
        <f>Q204*H204</f>
        <v>0.60221999999999998</v>
      </c>
      <c r="S204" s="229">
        <v>0.10000000000000001</v>
      </c>
      <c r="T204" s="230">
        <f>S204*H204</f>
        <v>0.60000000000000009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126</v>
      </c>
      <c r="AT204" s="231" t="s">
        <v>122</v>
      </c>
      <c r="AU204" s="231" t="s">
        <v>83</v>
      </c>
      <c r="AY204" s="17" t="s">
        <v>120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126</v>
      </c>
      <c r="BM204" s="231" t="s">
        <v>417</v>
      </c>
    </row>
    <row r="205" s="14" customFormat="1">
      <c r="A205" s="14"/>
      <c r="B205" s="244"/>
      <c r="C205" s="245"/>
      <c r="D205" s="235" t="s">
        <v>128</v>
      </c>
      <c r="E205" s="246" t="s">
        <v>1</v>
      </c>
      <c r="F205" s="247" t="s">
        <v>153</v>
      </c>
      <c r="G205" s="245"/>
      <c r="H205" s="248">
        <v>6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128</v>
      </c>
      <c r="AU205" s="254" t="s">
        <v>83</v>
      </c>
      <c r="AV205" s="14" t="s">
        <v>83</v>
      </c>
      <c r="AW205" s="14" t="s">
        <v>30</v>
      </c>
      <c r="AX205" s="14" t="s">
        <v>73</v>
      </c>
      <c r="AY205" s="254" t="s">
        <v>120</v>
      </c>
    </row>
    <row r="206" s="15" customFormat="1">
      <c r="A206" s="15"/>
      <c r="B206" s="255"/>
      <c r="C206" s="256"/>
      <c r="D206" s="235" t="s">
        <v>128</v>
      </c>
      <c r="E206" s="257" t="s">
        <v>1</v>
      </c>
      <c r="F206" s="258" t="s">
        <v>131</v>
      </c>
      <c r="G206" s="256"/>
      <c r="H206" s="259">
        <v>6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128</v>
      </c>
      <c r="AU206" s="265" t="s">
        <v>83</v>
      </c>
      <c r="AV206" s="15" t="s">
        <v>126</v>
      </c>
      <c r="AW206" s="15" t="s">
        <v>30</v>
      </c>
      <c r="AX206" s="15" t="s">
        <v>81</v>
      </c>
      <c r="AY206" s="265" t="s">
        <v>120</v>
      </c>
    </row>
    <row r="207" s="2" customFormat="1" ht="37.8" customHeight="1">
      <c r="A207" s="38"/>
      <c r="B207" s="39"/>
      <c r="C207" s="219" t="s">
        <v>252</v>
      </c>
      <c r="D207" s="219" t="s">
        <v>122</v>
      </c>
      <c r="E207" s="220" t="s">
        <v>244</v>
      </c>
      <c r="F207" s="221" t="s">
        <v>245</v>
      </c>
      <c r="G207" s="222" t="s">
        <v>233</v>
      </c>
      <c r="H207" s="223">
        <v>5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38</v>
      </c>
      <c r="O207" s="91"/>
      <c r="P207" s="229">
        <f>O207*H207</f>
        <v>0</v>
      </c>
      <c r="Q207" s="229">
        <v>0.53325999999999996</v>
      </c>
      <c r="R207" s="229">
        <f>Q207*H207</f>
        <v>2.6662999999999997</v>
      </c>
      <c r="S207" s="229">
        <v>0.29999999999999999</v>
      </c>
      <c r="T207" s="230">
        <f>S207*H207</f>
        <v>1.5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126</v>
      </c>
      <c r="AT207" s="231" t="s">
        <v>122</v>
      </c>
      <c r="AU207" s="231" t="s">
        <v>83</v>
      </c>
      <c r="AY207" s="17" t="s">
        <v>120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81</v>
      </c>
      <c r="BK207" s="232">
        <f>ROUND(I207*H207,2)</f>
        <v>0</v>
      </c>
      <c r="BL207" s="17" t="s">
        <v>126</v>
      </c>
      <c r="BM207" s="231" t="s">
        <v>418</v>
      </c>
    </row>
    <row r="208" s="14" customFormat="1">
      <c r="A208" s="14"/>
      <c r="B208" s="244"/>
      <c r="C208" s="245"/>
      <c r="D208" s="235" t="s">
        <v>128</v>
      </c>
      <c r="E208" s="246" t="s">
        <v>1</v>
      </c>
      <c r="F208" s="247" t="s">
        <v>146</v>
      </c>
      <c r="G208" s="245"/>
      <c r="H208" s="248">
        <v>5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128</v>
      </c>
      <c r="AU208" s="254" t="s">
        <v>83</v>
      </c>
      <c r="AV208" s="14" t="s">
        <v>83</v>
      </c>
      <c r="AW208" s="14" t="s">
        <v>30</v>
      </c>
      <c r="AX208" s="14" t="s">
        <v>73</v>
      </c>
      <c r="AY208" s="254" t="s">
        <v>120</v>
      </c>
    </row>
    <row r="209" s="15" customFormat="1">
      <c r="A209" s="15"/>
      <c r="B209" s="255"/>
      <c r="C209" s="256"/>
      <c r="D209" s="235" t="s">
        <v>128</v>
      </c>
      <c r="E209" s="257" t="s">
        <v>1</v>
      </c>
      <c r="F209" s="258" t="s">
        <v>131</v>
      </c>
      <c r="G209" s="256"/>
      <c r="H209" s="259">
        <v>5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128</v>
      </c>
      <c r="AU209" s="265" t="s">
        <v>83</v>
      </c>
      <c r="AV209" s="15" t="s">
        <v>126</v>
      </c>
      <c r="AW209" s="15" t="s">
        <v>30</v>
      </c>
      <c r="AX209" s="15" t="s">
        <v>81</v>
      </c>
      <c r="AY209" s="265" t="s">
        <v>120</v>
      </c>
    </row>
    <row r="210" s="2" customFormat="1" ht="16.5" customHeight="1">
      <c r="A210" s="38"/>
      <c r="B210" s="39"/>
      <c r="C210" s="266" t="s">
        <v>257</v>
      </c>
      <c r="D210" s="266" t="s">
        <v>167</v>
      </c>
      <c r="E210" s="267" t="s">
        <v>263</v>
      </c>
      <c r="F210" s="268" t="s">
        <v>264</v>
      </c>
      <c r="G210" s="269" t="s">
        <v>143</v>
      </c>
      <c r="H210" s="270">
        <v>163.72900000000001</v>
      </c>
      <c r="I210" s="271"/>
      <c r="J210" s="272">
        <f>ROUND(I210*H210,2)</f>
        <v>0</v>
      </c>
      <c r="K210" s="273"/>
      <c r="L210" s="274"/>
      <c r="M210" s="275" t="s">
        <v>1</v>
      </c>
      <c r="N210" s="276" t="s">
        <v>38</v>
      </c>
      <c r="O210" s="91"/>
      <c r="P210" s="229">
        <f>O210*H210</f>
        <v>0</v>
      </c>
      <c r="Q210" s="229">
        <v>0.080000000000000002</v>
      </c>
      <c r="R210" s="229">
        <f>Q210*H210</f>
        <v>13.098320000000001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161</v>
      </c>
      <c r="AT210" s="231" t="s">
        <v>167</v>
      </c>
      <c r="AU210" s="231" t="s">
        <v>83</v>
      </c>
      <c r="AY210" s="17" t="s">
        <v>120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126</v>
      </c>
      <c r="BM210" s="231" t="s">
        <v>419</v>
      </c>
    </row>
    <row r="211" s="14" customFormat="1">
      <c r="A211" s="14"/>
      <c r="B211" s="244"/>
      <c r="C211" s="245"/>
      <c r="D211" s="235" t="s">
        <v>128</v>
      </c>
      <c r="E211" s="246" t="s">
        <v>1</v>
      </c>
      <c r="F211" s="247" t="s">
        <v>420</v>
      </c>
      <c r="G211" s="245"/>
      <c r="H211" s="248">
        <v>163.72900000000001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128</v>
      </c>
      <c r="AU211" s="254" t="s">
        <v>83</v>
      </c>
      <c r="AV211" s="14" t="s">
        <v>83</v>
      </c>
      <c r="AW211" s="14" t="s">
        <v>30</v>
      </c>
      <c r="AX211" s="14" t="s">
        <v>73</v>
      </c>
      <c r="AY211" s="254" t="s">
        <v>120</v>
      </c>
    </row>
    <row r="212" s="15" customFormat="1">
      <c r="A212" s="15"/>
      <c r="B212" s="255"/>
      <c r="C212" s="256"/>
      <c r="D212" s="235" t="s">
        <v>128</v>
      </c>
      <c r="E212" s="257" t="s">
        <v>1</v>
      </c>
      <c r="F212" s="258" t="s">
        <v>131</v>
      </c>
      <c r="G212" s="256"/>
      <c r="H212" s="259">
        <v>163.72900000000001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128</v>
      </c>
      <c r="AU212" s="265" t="s">
        <v>83</v>
      </c>
      <c r="AV212" s="15" t="s">
        <v>126</v>
      </c>
      <c r="AW212" s="15" t="s">
        <v>30</v>
      </c>
      <c r="AX212" s="15" t="s">
        <v>81</v>
      </c>
      <c r="AY212" s="265" t="s">
        <v>120</v>
      </c>
    </row>
    <row r="213" s="2" customFormat="1" ht="24.15" customHeight="1">
      <c r="A213" s="38"/>
      <c r="B213" s="39"/>
      <c r="C213" s="266" t="s">
        <v>262</v>
      </c>
      <c r="D213" s="266" t="s">
        <v>167</v>
      </c>
      <c r="E213" s="267" t="s">
        <v>421</v>
      </c>
      <c r="F213" s="268" t="s">
        <v>422</v>
      </c>
      <c r="G213" s="269" t="s">
        <v>143</v>
      </c>
      <c r="H213" s="270">
        <v>20</v>
      </c>
      <c r="I213" s="271"/>
      <c r="J213" s="272">
        <f>ROUND(I213*H213,2)</f>
        <v>0</v>
      </c>
      <c r="K213" s="273"/>
      <c r="L213" s="274"/>
      <c r="M213" s="275" t="s">
        <v>1</v>
      </c>
      <c r="N213" s="276" t="s">
        <v>38</v>
      </c>
      <c r="O213" s="91"/>
      <c r="P213" s="229">
        <f>O213*H213</f>
        <v>0</v>
      </c>
      <c r="Q213" s="229">
        <v>0.065670000000000006</v>
      </c>
      <c r="R213" s="229">
        <f>Q213*H213</f>
        <v>1.3134000000000001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161</v>
      </c>
      <c r="AT213" s="231" t="s">
        <v>167</v>
      </c>
      <c r="AU213" s="231" t="s">
        <v>83</v>
      </c>
      <c r="AY213" s="17" t="s">
        <v>120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126</v>
      </c>
      <c r="BM213" s="231" t="s">
        <v>423</v>
      </c>
    </row>
    <row r="214" s="14" customFormat="1">
      <c r="A214" s="14"/>
      <c r="B214" s="244"/>
      <c r="C214" s="245"/>
      <c r="D214" s="235" t="s">
        <v>128</v>
      </c>
      <c r="E214" s="246" t="s">
        <v>1</v>
      </c>
      <c r="F214" s="247" t="s">
        <v>222</v>
      </c>
      <c r="G214" s="245"/>
      <c r="H214" s="248">
        <v>20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128</v>
      </c>
      <c r="AU214" s="254" t="s">
        <v>83</v>
      </c>
      <c r="AV214" s="14" t="s">
        <v>83</v>
      </c>
      <c r="AW214" s="14" t="s">
        <v>30</v>
      </c>
      <c r="AX214" s="14" t="s">
        <v>73</v>
      </c>
      <c r="AY214" s="254" t="s">
        <v>120</v>
      </c>
    </row>
    <row r="215" s="15" customFormat="1">
      <c r="A215" s="15"/>
      <c r="B215" s="255"/>
      <c r="C215" s="256"/>
      <c r="D215" s="235" t="s">
        <v>128</v>
      </c>
      <c r="E215" s="257" t="s">
        <v>1</v>
      </c>
      <c r="F215" s="258" t="s">
        <v>131</v>
      </c>
      <c r="G215" s="256"/>
      <c r="H215" s="259">
        <v>20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128</v>
      </c>
      <c r="AU215" s="265" t="s">
        <v>83</v>
      </c>
      <c r="AV215" s="15" t="s">
        <v>126</v>
      </c>
      <c r="AW215" s="15" t="s">
        <v>30</v>
      </c>
      <c r="AX215" s="15" t="s">
        <v>81</v>
      </c>
      <c r="AY215" s="265" t="s">
        <v>120</v>
      </c>
    </row>
    <row r="216" s="2" customFormat="1" ht="24.15" customHeight="1">
      <c r="A216" s="38"/>
      <c r="B216" s="39"/>
      <c r="C216" s="266" t="s">
        <v>267</v>
      </c>
      <c r="D216" s="266" t="s">
        <v>167</v>
      </c>
      <c r="E216" s="267" t="s">
        <v>424</v>
      </c>
      <c r="F216" s="268" t="s">
        <v>425</v>
      </c>
      <c r="G216" s="269" t="s">
        <v>143</v>
      </c>
      <c r="H216" s="270">
        <v>49.872999999999998</v>
      </c>
      <c r="I216" s="271"/>
      <c r="J216" s="272">
        <f>ROUND(I216*H216,2)</f>
        <v>0</v>
      </c>
      <c r="K216" s="273"/>
      <c r="L216" s="274"/>
      <c r="M216" s="275" t="s">
        <v>1</v>
      </c>
      <c r="N216" s="276" t="s">
        <v>38</v>
      </c>
      <c r="O216" s="91"/>
      <c r="P216" s="229">
        <f>O216*H216</f>
        <v>0</v>
      </c>
      <c r="Q216" s="229">
        <v>0.048300000000000003</v>
      </c>
      <c r="R216" s="229">
        <f>Q216*H216</f>
        <v>2.4088658999999999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161</v>
      </c>
      <c r="AT216" s="231" t="s">
        <v>167</v>
      </c>
      <c r="AU216" s="231" t="s">
        <v>83</v>
      </c>
      <c r="AY216" s="17" t="s">
        <v>120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126</v>
      </c>
      <c r="BM216" s="231" t="s">
        <v>426</v>
      </c>
    </row>
    <row r="217" s="14" customFormat="1">
      <c r="A217" s="14"/>
      <c r="B217" s="244"/>
      <c r="C217" s="245"/>
      <c r="D217" s="235" t="s">
        <v>128</v>
      </c>
      <c r="E217" s="246" t="s">
        <v>1</v>
      </c>
      <c r="F217" s="247" t="s">
        <v>427</v>
      </c>
      <c r="G217" s="245"/>
      <c r="H217" s="248">
        <v>49.872999999999998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128</v>
      </c>
      <c r="AU217" s="254" t="s">
        <v>83</v>
      </c>
      <c r="AV217" s="14" t="s">
        <v>83</v>
      </c>
      <c r="AW217" s="14" t="s">
        <v>30</v>
      </c>
      <c r="AX217" s="14" t="s">
        <v>73</v>
      </c>
      <c r="AY217" s="254" t="s">
        <v>120</v>
      </c>
    </row>
    <row r="218" s="15" customFormat="1">
      <c r="A218" s="15"/>
      <c r="B218" s="255"/>
      <c r="C218" s="256"/>
      <c r="D218" s="235" t="s">
        <v>128</v>
      </c>
      <c r="E218" s="257" t="s">
        <v>1</v>
      </c>
      <c r="F218" s="258" t="s">
        <v>131</v>
      </c>
      <c r="G218" s="256"/>
      <c r="H218" s="259">
        <v>49.872999999999998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128</v>
      </c>
      <c r="AU218" s="265" t="s">
        <v>83</v>
      </c>
      <c r="AV218" s="15" t="s">
        <v>126</v>
      </c>
      <c r="AW218" s="15" t="s">
        <v>30</v>
      </c>
      <c r="AX218" s="15" t="s">
        <v>81</v>
      </c>
      <c r="AY218" s="265" t="s">
        <v>120</v>
      </c>
    </row>
    <row r="219" s="2" customFormat="1" ht="49.05" customHeight="1">
      <c r="A219" s="38"/>
      <c r="B219" s="39"/>
      <c r="C219" s="219" t="s">
        <v>272</v>
      </c>
      <c r="D219" s="219" t="s">
        <v>122</v>
      </c>
      <c r="E219" s="220" t="s">
        <v>268</v>
      </c>
      <c r="F219" s="221" t="s">
        <v>269</v>
      </c>
      <c r="G219" s="222" t="s">
        <v>143</v>
      </c>
      <c r="H219" s="223">
        <v>207.38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38</v>
      </c>
      <c r="O219" s="91"/>
      <c r="P219" s="229">
        <f>O219*H219</f>
        <v>0</v>
      </c>
      <c r="Q219" s="229">
        <v>0.15540000000000001</v>
      </c>
      <c r="R219" s="229">
        <f>Q219*H219</f>
        <v>32.226852000000001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126</v>
      </c>
      <c r="AT219" s="231" t="s">
        <v>122</v>
      </c>
      <c r="AU219" s="231" t="s">
        <v>83</v>
      </c>
      <c r="AY219" s="17" t="s">
        <v>120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81</v>
      </c>
      <c r="BK219" s="232">
        <f>ROUND(I219*H219,2)</f>
        <v>0</v>
      </c>
      <c r="BL219" s="17" t="s">
        <v>126</v>
      </c>
      <c r="BM219" s="231" t="s">
        <v>428</v>
      </c>
    </row>
    <row r="220" s="14" customFormat="1">
      <c r="A220" s="14"/>
      <c r="B220" s="244"/>
      <c r="C220" s="245"/>
      <c r="D220" s="235" t="s">
        <v>128</v>
      </c>
      <c r="E220" s="246" t="s">
        <v>1</v>
      </c>
      <c r="F220" s="247" t="s">
        <v>429</v>
      </c>
      <c r="G220" s="245"/>
      <c r="H220" s="248">
        <v>207.38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128</v>
      </c>
      <c r="AU220" s="254" t="s">
        <v>83</v>
      </c>
      <c r="AV220" s="14" t="s">
        <v>83</v>
      </c>
      <c r="AW220" s="14" t="s">
        <v>30</v>
      </c>
      <c r="AX220" s="14" t="s">
        <v>73</v>
      </c>
      <c r="AY220" s="254" t="s">
        <v>120</v>
      </c>
    </row>
    <row r="221" s="15" customFormat="1">
      <c r="A221" s="15"/>
      <c r="B221" s="255"/>
      <c r="C221" s="256"/>
      <c r="D221" s="235" t="s">
        <v>128</v>
      </c>
      <c r="E221" s="257" t="s">
        <v>1</v>
      </c>
      <c r="F221" s="258" t="s">
        <v>131</v>
      </c>
      <c r="G221" s="256"/>
      <c r="H221" s="259">
        <v>207.38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128</v>
      </c>
      <c r="AU221" s="265" t="s">
        <v>83</v>
      </c>
      <c r="AV221" s="15" t="s">
        <v>126</v>
      </c>
      <c r="AW221" s="15" t="s">
        <v>30</v>
      </c>
      <c r="AX221" s="15" t="s">
        <v>81</v>
      </c>
      <c r="AY221" s="265" t="s">
        <v>120</v>
      </c>
    </row>
    <row r="222" s="2" customFormat="1" ht="62.7" customHeight="1">
      <c r="A222" s="38"/>
      <c r="B222" s="39"/>
      <c r="C222" s="219" t="s">
        <v>279</v>
      </c>
      <c r="D222" s="219" t="s">
        <v>122</v>
      </c>
      <c r="E222" s="220" t="s">
        <v>273</v>
      </c>
      <c r="F222" s="221" t="s">
        <v>274</v>
      </c>
      <c r="G222" s="222" t="s">
        <v>143</v>
      </c>
      <c r="H222" s="223">
        <v>33.490000000000002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0.00060999999999999997</v>
      </c>
      <c r="R222" s="229">
        <f>Q222*H222</f>
        <v>0.0204289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126</v>
      </c>
      <c r="AT222" s="231" t="s">
        <v>122</v>
      </c>
      <c r="AU222" s="231" t="s">
        <v>83</v>
      </c>
      <c r="AY222" s="17" t="s">
        <v>120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81</v>
      </c>
      <c r="BK222" s="232">
        <f>ROUND(I222*H222,2)</f>
        <v>0</v>
      </c>
      <c r="BL222" s="17" t="s">
        <v>126</v>
      </c>
      <c r="BM222" s="231" t="s">
        <v>430</v>
      </c>
    </row>
    <row r="223" s="14" customFormat="1">
      <c r="A223" s="14"/>
      <c r="B223" s="244"/>
      <c r="C223" s="245"/>
      <c r="D223" s="235" t="s">
        <v>128</v>
      </c>
      <c r="E223" s="246" t="s">
        <v>1</v>
      </c>
      <c r="F223" s="247" t="s">
        <v>431</v>
      </c>
      <c r="G223" s="245"/>
      <c r="H223" s="248">
        <v>33.490000000000002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128</v>
      </c>
      <c r="AU223" s="254" t="s">
        <v>83</v>
      </c>
      <c r="AV223" s="14" t="s">
        <v>83</v>
      </c>
      <c r="AW223" s="14" t="s">
        <v>30</v>
      </c>
      <c r="AX223" s="14" t="s">
        <v>73</v>
      </c>
      <c r="AY223" s="254" t="s">
        <v>120</v>
      </c>
    </row>
    <row r="224" s="15" customFormat="1">
      <c r="A224" s="15"/>
      <c r="B224" s="255"/>
      <c r="C224" s="256"/>
      <c r="D224" s="235" t="s">
        <v>128</v>
      </c>
      <c r="E224" s="257" t="s">
        <v>1</v>
      </c>
      <c r="F224" s="258" t="s">
        <v>131</v>
      </c>
      <c r="G224" s="256"/>
      <c r="H224" s="259">
        <v>33.490000000000002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128</v>
      </c>
      <c r="AU224" s="265" t="s">
        <v>83</v>
      </c>
      <c r="AV224" s="15" t="s">
        <v>126</v>
      </c>
      <c r="AW224" s="15" t="s">
        <v>30</v>
      </c>
      <c r="AX224" s="15" t="s">
        <v>81</v>
      </c>
      <c r="AY224" s="265" t="s">
        <v>120</v>
      </c>
    </row>
    <row r="225" s="12" customFormat="1" ht="22.8" customHeight="1">
      <c r="A225" s="12"/>
      <c r="B225" s="203"/>
      <c r="C225" s="204"/>
      <c r="D225" s="205" t="s">
        <v>72</v>
      </c>
      <c r="E225" s="217" t="s">
        <v>277</v>
      </c>
      <c r="F225" s="217" t="s">
        <v>278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SUM(P226:P231)</f>
        <v>0</v>
      </c>
      <c r="Q225" s="211"/>
      <c r="R225" s="212">
        <f>SUM(R226:R231)</f>
        <v>0</v>
      </c>
      <c r="S225" s="211"/>
      <c r="T225" s="213">
        <f>SUM(T226:T231)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81</v>
      </c>
      <c r="AT225" s="215" t="s">
        <v>72</v>
      </c>
      <c r="AU225" s="215" t="s">
        <v>81</v>
      </c>
      <c r="AY225" s="214" t="s">
        <v>120</v>
      </c>
      <c r="BK225" s="216">
        <f>SUM(BK226:BK231)</f>
        <v>0</v>
      </c>
    </row>
    <row r="226" s="2" customFormat="1" ht="44.25" customHeight="1">
      <c r="A226" s="38"/>
      <c r="B226" s="39"/>
      <c r="C226" s="219" t="s">
        <v>284</v>
      </c>
      <c r="D226" s="219" t="s">
        <v>122</v>
      </c>
      <c r="E226" s="220" t="s">
        <v>280</v>
      </c>
      <c r="F226" s="221" t="s">
        <v>281</v>
      </c>
      <c r="G226" s="222" t="s">
        <v>181</v>
      </c>
      <c r="H226" s="223">
        <v>371.05700000000002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38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126</v>
      </c>
      <c r="AT226" s="231" t="s">
        <v>122</v>
      </c>
      <c r="AU226" s="231" t="s">
        <v>83</v>
      </c>
      <c r="AY226" s="17" t="s">
        <v>120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81</v>
      </c>
      <c r="BK226" s="232">
        <f>ROUND(I226*H226,2)</f>
        <v>0</v>
      </c>
      <c r="BL226" s="17" t="s">
        <v>126</v>
      </c>
      <c r="BM226" s="231" t="s">
        <v>432</v>
      </c>
    </row>
    <row r="227" s="14" customFormat="1">
      <c r="A227" s="14"/>
      <c r="B227" s="244"/>
      <c r="C227" s="245"/>
      <c r="D227" s="235" t="s">
        <v>128</v>
      </c>
      <c r="E227" s="246" t="s">
        <v>1</v>
      </c>
      <c r="F227" s="247" t="s">
        <v>433</v>
      </c>
      <c r="G227" s="245"/>
      <c r="H227" s="248">
        <v>371.05700000000002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128</v>
      </c>
      <c r="AU227" s="254" t="s">
        <v>83</v>
      </c>
      <c r="AV227" s="14" t="s">
        <v>83</v>
      </c>
      <c r="AW227" s="14" t="s">
        <v>30</v>
      </c>
      <c r="AX227" s="14" t="s">
        <v>73</v>
      </c>
      <c r="AY227" s="254" t="s">
        <v>120</v>
      </c>
    </row>
    <row r="228" s="15" customFormat="1">
      <c r="A228" s="15"/>
      <c r="B228" s="255"/>
      <c r="C228" s="256"/>
      <c r="D228" s="235" t="s">
        <v>128</v>
      </c>
      <c r="E228" s="257" t="s">
        <v>1</v>
      </c>
      <c r="F228" s="258" t="s">
        <v>131</v>
      </c>
      <c r="G228" s="256"/>
      <c r="H228" s="259">
        <v>371.05700000000002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128</v>
      </c>
      <c r="AU228" s="265" t="s">
        <v>83</v>
      </c>
      <c r="AV228" s="15" t="s">
        <v>126</v>
      </c>
      <c r="AW228" s="15" t="s">
        <v>30</v>
      </c>
      <c r="AX228" s="15" t="s">
        <v>81</v>
      </c>
      <c r="AY228" s="265" t="s">
        <v>120</v>
      </c>
    </row>
    <row r="229" s="2" customFormat="1" ht="62.7" customHeight="1">
      <c r="A229" s="38"/>
      <c r="B229" s="39"/>
      <c r="C229" s="219" t="s">
        <v>349</v>
      </c>
      <c r="D229" s="219" t="s">
        <v>122</v>
      </c>
      <c r="E229" s="220" t="s">
        <v>285</v>
      </c>
      <c r="F229" s="221" t="s">
        <v>286</v>
      </c>
      <c r="G229" s="222" t="s">
        <v>181</v>
      </c>
      <c r="H229" s="223">
        <v>1484.2280000000001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38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126</v>
      </c>
      <c r="AT229" s="231" t="s">
        <v>122</v>
      </c>
      <c r="AU229" s="231" t="s">
        <v>83</v>
      </c>
      <c r="AY229" s="17" t="s">
        <v>120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81</v>
      </c>
      <c r="BK229" s="232">
        <f>ROUND(I229*H229,2)</f>
        <v>0</v>
      </c>
      <c r="BL229" s="17" t="s">
        <v>126</v>
      </c>
      <c r="BM229" s="231" t="s">
        <v>434</v>
      </c>
    </row>
    <row r="230" s="14" customFormat="1">
      <c r="A230" s="14"/>
      <c r="B230" s="244"/>
      <c r="C230" s="245"/>
      <c r="D230" s="235" t="s">
        <v>128</v>
      </c>
      <c r="E230" s="246" t="s">
        <v>1</v>
      </c>
      <c r="F230" s="247" t="s">
        <v>435</v>
      </c>
      <c r="G230" s="245"/>
      <c r="H230" s="248">
        <v>1484.2280000000001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128</v>
      </c>
      <c r="AU230" s="254" t="s">
        <v>83</v>
      </c>
      <c r="AV230" s="14" t="s">
        <v>83</v>
      </c>
      <c r="AW230" s="14" t="s">
        <v>30</v>
      </c>
      <c r="AX230" s="14" t="s">
        <v>73</v>
      </c>
      <c r="AY230" s="254" t="s">
        <v>120</v>
      </c>
    </row>
    <row r="231" s="15" customFormat="1">
      <c r="A231" s="15"/>
      <c r="B231" s="255"/>
      <c r="C231" s="256"/>
      <c r="D231" s="235" t="s">
        <v>128</v>
      </c>
      <c r="E231" s="257" t="s">
        <v>1</v>
      </c>
      <c r="F231" s="258" t="s">
        <v>131</v>
      </c>
      <c r="G231" s="256"/>
      <c r="H231" s="259">
        <v>1484.2280000000001</v>
      </c>
      <c r="I231" s="260"/>
      <c r="J231" s="256"/>
      <c r="K231" s="256"/>
      <c r="L231" s="261"/>
      <c r="M231" s="277"/>
      <c r="N231" s="278"/>
      <c r="O231" s="278"/>
      <c r="P231" s="278"/>
      <c r="Q231" s="278"/>
      <c r="R231" s="278"/>
      <c r="S231" s="278"/>
      <c r="T231" s="27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128</v>
      </c>
      <c r="AU231" s="265" t="s">
        <v>83</v>
      </c>
      <c r="AV231" s="15" t="s">
        <v>126</v>
      </c>
      <c r="AW231" s="15" t="s">
        <v>30</v>
      </c>
      <c r="AX231" s="15" t="s">
        <v>81</v>
      </c>
      <c r="AY231" s="265" t="s">
        <v>120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67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67B6fRJzcA6nFyiFwBbwB63QgwizeHHyrOkjCRJisoFpgtml+u9fXSAOt7rA3DTvpq7EW/xreTIxJUHAOEh4OQ==" hashValue="YcnBfNzmyAfn99Fu4rv+N6mtvspFNfk3GrT19V/deCcpP+8bwp3qyXSTfd7kWXahZ4fVcHW6i6aOjUPwpc7b1w==" algorithmName="SHA-512" password="CC35"/>
  <autoFilter ref="C119:K2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Dobříč - rekonstrukce místních komunikací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1.3.2024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ROUND((SUM(BE117:BE147)),  2)</f>
        <v>0</v>
      </c>
      <c r="G33" s="38"/>
      <c r="H33" s="38"/>
      <c r="I33" s="155">
        <v>0.20999999999999999</v>
      </c>
      <c r="J33" s="154">
        <f>ROUND(((SUM(BE117:BE147))*I33),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ROUND((SUM(BF117:BF147)),  2)</f>
        <v>0</v>
      </c>
      <c r="G34" s="38"/>
      <c r="H34" s="38"/>
      <c r="I34" s="155">
        <v>0.12</v>
      </c>
      <c r="J34" s="154">
        <f>ROUND(((SUM(BF117:BF147))*I34),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ROUND((SUM(BG117:BG147)),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ROUND((SUM(BH117:BH147)),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ROUND((SUM(BI117:BI147)),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Dobříč - rekonstrukce místních komunikací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1.3.2024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436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Dobříč - rekonstrukce místních komunikací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VRN - Vedlejší rozpočtové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1.3.2024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106</v>
      </c>
      <c r="D116" s="194" t="s">
        <v>58</v>
      </c>
      <c r="E116" s="194" t="s">
        <v>54</v>
      </c>
      <c r="F116" s="194" t="s">
        <v>55</v>
      </c>
      <c r="G116" s="194" t="s">
        <v>107</v>
      </c>
      <c r="H116" s="194" t="s">
        <v>108</v>
      </c>
      <c r="I116" s="194" t="s">
        <v>109</v>
      </c>
      <c r="J116" s="195" t="s">
        <v>98</v>
      </c>
      <c r="K116" s="196" t="s">
        <v>110</v>
      </c>
      <c r="L116" s="197"/>
      <c r="M116" s="100" t="s">
        <v>1</v>
      </c>
      <c r="N116" s="101" t="s">
        <v>37</v>
      </c>
      <c r="O116" s="101" t="s">
        <v>111</v>
      </c>
      <c r="P116" s="101" t="s">
        <v>112</v>
      </c>
      <c r="Q116" s="101" t="s">
        <v>113</v>
      </c>
      <c r="R116" s="101" t="s">
        <v>114</v>
      </c>
      <c r="S116" s="101" t="s">
        <v>115</v>
      </c>
      <c r="T116" s="102" t="s">
        <v>116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117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100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72</v>
      </c>
      <c r="E118" s="206" t="s">
        <v>90</v>
      </c>
      <c r="F118" s="206" t="s">
        <v>91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SUM(P119:P147)</f>
        <v>0</v>
      </c>
      <c r="Q118" s="211"/>
      <c r="R118" s="212">
        <f>SUM(R119:R147)</f>
        <v>0</v>
      </c>
      <c r="S118" s="211"/>
      <c r="T118" s="213">
        <f>SUM(T119:T147)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146</v>
      </c>
      <c r="AT118" s="215" t="s">
        <v>72</v>
      </c>
      <c r="AU118" s="215" t="s">
        <v>73</v>
      </c>
      <c r="AY118" s="214" t="s">
        <v>120</v>
      </c>
      <c r="BK118" s="216">
        <f>SUM(BK119:BK147)</f>
        <v>0</v>
      </c>
    </row>
    <row r="119" s="2" customFormat="1" ht="16.5" customHeight="1">
      <c r="A119" s="38"/>
      <c r="B119" s="39"/>
      <c r="C119" s="219" t="s">
        <v>81</v>
      </c>
      <c r="D119" s="219" t="s">
        <v>122</v>
      </c>
      <c r="E119" s="220" t="s">
        <v>437</v>
      </c>
      <c r="F119" s="221" t="s">
        <v>438</v>
      </c>
      <c r="G119" s="222" t="s">
        <v>439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38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126</v>
      </c>
      <c r="AT119" s="231" t="s">
        <v>122</v>
      </c>
      <c r="AU119" s="231" t="s">
        <v>81</v>
      </c>
      <c r="AY119" s="17" t="s">
        <v>120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81</v>
      </c>
      <c r="BK119" s="232">
        <f>ROUND(I119*H119,2)</f>
        <v>0</v>
      </c>
      <c r="BL119" s="17" t="s">
        <v>126</v>
      </c>
      <c r="BM119" s="231" t="s">
        <v>440</v>
      </c>
    </row>
    <row r="120" s="13" customFormat="1">
      <c r="A120" s="13"/>
      <c r="B120" s="233"/>
      <c r="C120" s="234"/>
      <c r="D120" s="235" t="s">
        <v>128</v>
      </c>
      <c r="E120" s="236" t="s">
        <v>1</v>
      </c>
      <c r="F120" s="237" t="s">
        <v>438</v>
      </c>
      <c r="G120" s="234"/>
      <c r="H120" s="236" t="s">
        <v>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128</v>
      </c>
      <c r="AU120" s="243" t="s">
        <v>81</v>
      </c>
      <c r="AV120" s="13" t="s">
        <v>81</v>
      </c>
      <c r="AW120" s="13" t="s">
        <v>30</v>
      </c>
      <c r="AX120" s="13" t="s">
        <v>73</v>
      </c>
      <c r="AY120" s="243" t="s">
        <v>120</v>
      </c>
    </row>
    <row r="121" s="14" customFormat="1">
      <c r="A121" s="14"/>
      <c r="B121" s="244"/>
      <c r="C121" s="245"/>
      <c r="D121" s="235" t="s">
        <v>128</v>
      </c>
      <c r="E121" s="246" t="s">
        <v>1</v>
      </c>
      <c r="F121" s="247" t="s">
        <v>81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128</v>
      </c>
      <c r="AU121" s="254" t="s">
        <v>81</v>
      </c>
      <c r="AV121" s="14" t="s">
        <v>83</v>
      </c>
      <c r="AW121" s="14" t="s">
        <v>30</v>
      </c>
      <c r="AX121" s="14" t="s">
        <v>73</v>
      </c>
      <c r="AY121" s="254" t="s">
        <v>120</v>
      </c>
    </row>
    <row r="122" s="15" customFormat="1">
      <c r="A122" s="15"/>
      <c r="B122" s="255"/>
      <c r="C122" s="256"/>
      <c r="D122" s="235" t="s">
        <v>128</v>
      </c>
      <c r="E122" s="257" t="s">
        <v>1</v>
      </c>
      <c r="F122" s="258" t="s">
        <v>131</v>
      </c>
      <c r="G122" s="256"/>
      <c r="H122" s="259">
        <v>1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5" t="s">
        <v>128</v>
      </c>
      <c r="AU122" s="265" t="s">
        <v>81</v>
      </c>
      <c r="AV122" s="15" t="s">
        <v>126</v>
      </c>
      <c r="AW122" s="15" t="s">
        <v>30</v>
      </c>
      <c r="AX122" s="15" t="s">
        <v>81</v>
      </c>
      <c r="AY122" s="265" t="s">
        <v>120</v>
      </c>
    </row>
    <row r="123" s="2" customFormat="1" ht="16.5" customHeight="1">
      <c r="A123" s="38"/>
      <c r="B123" s="39"/>
      <c r="C123" s="219" t="s">
        <v>83</v>
      </c>
      <c r="D123" s="219" t="s">
        <v>122</v>
      </c>
      <c r="E123" s="220" t="s">
        <v>441</v>
      </c>
      <c r="F123" s="221" t="s">
        <v>442</v>
      </c>
      <c r="G123" s="222" t="s">
        <v>439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126</v>
      </c>
      <c r="AT123" s="231" t="s">
        <v>122</v>
      </c>
      <c r="AU123" s="231" t="s">
        <v>81</v>
      </c>
      <c r="AY123" s="17" t="s">
        <v>120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126</v>
      </c>
      <c r="BM123" s="231" t="s">
        <v>443</v>
      </c>
    </row>
    <row r="124" s="13" customFormat="1">
      <c r="A124" s="13"/>
      <c r="B124" s="233"/>
      <c r="C124" s="234"/>
      <c r="D124" s="235" t="s">
        <v>128</v>
      </c>
      <c r="E124" s="236" t="s">
        <v>1</v>
      </c>
      <c r="F124" s="237" t="s">
        <v>442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128</v>
      </c>
      <c r="AU124" s="243" t="s">
        <v>81</v>
      </c>
      <c r="AV124" s="13" t="s">
        <v>81</v>
      </c>
      <c r="AW124" s="13" t="s">
        <v>30</v>
      </c>
      <c r="AX124" s="13" t="s">
        <v>73</v>
      </c>
      <c r="AY124" s="243" t="s">
        <v>120</v>
      </c>
    </row>
    <row r="125" s="14" customFormat="1">
      <c r="A125" s="14"/>
      <c r="B125" s="244"/>
      <c r="C125" s="245"/>
      <c r="D125" s="235" t="s">
        <v>128</v>
      </c>
      <c r="E125" s="246" t="s">
        <v>1</v>
      </c>
      <c r="F125" s="247" t="s">
        <v>81</v>
      </c>
      <c r="G125" s="245"/>
      <c r="H125" s="248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128</v>
      </c>
      <c r="AU125" s="254" t="s">
        <v>81</v>
      </c>
      <c r="AV125" s="14" t="s">
        <v>83</v>
      </c>
      <c r="AW125" s="14" t="s">
        <v>30</v>
      </c>
      <c r="AX125" s="14" t="s">
        <v>73</v>
      </c>
      <c r="AY125" s="254" t="s">
        <v>120</v>
      </c>
    </row>
    <row r="126" s="15" customFormat="1">
      <c r="A126" s="15"/>
      <c r="B126" s="255"/>
      <c r="C126" s="256"/>
      <c r="D126" s="235" t="s">
        <v>128</v>
      </c>
      <c r="E126" s="257" t="s">
        <v>1</v>
      </c>
      <c r="F126" s="258" t="s">
        <v>131</v>
      </c>
      <c r="G126" s="256"/>
      <c r="H126" s="259">
        <v>1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128</v>
      </c>
      <c r="AU126" s="265" t="s">
        <v>81</v>
      </c>
      <c r="AV126" s="15" t="s">
        <v>126</v>
      </c>
      <c r="AW126" s="15" t="s">
        <v>30</v>
      </c>
      <c r="AX126" s="15" t="s">
        <v>81</v>
      </c>
      <c r="AY126" s="265" t="s">
        <v>120</v>
      </c>
    </row>
    <row r="127" s="2" customFormat="1" ht="16.5" customHeight="1">
      <c r="A127" s="38"/>
      <c r="B127" s="39"/>
      <c r="C127" s="219" t="s">
        <v>136</v>
      </c>
      <c r="D127" s="219" t="s">
        <v>122</v>
      </c>
      <c r="E127" s="220" t="s">
        <v>444</v>
      </c>
      <c r="F127" s="221" t="s">
        <v>445</v>
      </c>
      <c r="G127" s="222" t="s">
        <v>439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38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126</v>
      </c>
      <c r="AT127" s="231" t="s">
        <v>122</v>
      </c>
      <c r="AU127" s="231" t="s">
        <v>81</v>
      </c>
      <c r="AY127" s="17" t="s">
        <v>120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126</v>
      </c>
      <c r="BM127" s="231" t="s">
        <v>446</v>
      </c>
    </row>
    <row r="128" s="13" customFormat="1">
      <c r="A128" s="13"/>
      <c r="B128" s="233"/>
      <c r="C128" s="234"/>
      <c r="D128" s="235" t="s">
        <v>128</v>
      </c>
      <c r="E128" s="236" t="s">
        <v>1</v>
      </c>
      <c r="F128" s="237" t="s">
        <v>445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128</v>
      </c>
      <c r="AU128" s="243" t="s">
        <v>81</v>
      </c>
      <c r="AV128" s="13" t="s">
        <v>81</v>
      </c>
      <c r="AW128" s="13" t="s">
        <v>30</v>
      </c>
      <c r="AX128" s="13" t="s">
        <v>73</v>
      </c>
      <c r="AY128" s="243" t="s">
        <v>120</v>
      </c>
    </row>
    <row r="129" s="14" customFormat="1">
      <c r="A129" s="14"/>
      <c r="B129" s="244"/>
      <c r="C129" s="245"/>
      <c r="D129" s="235" t="s">
        <v>128</v>
      </c>
      <c r="E129" s="246" t="s">
        <v>1</v>
      </c>
      <c r="F129" s="247" t="s">
        <v>81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128</v>
      </c>
      <c r="AU129" s="254" t="s">
        <v>81</v>
      </c>
      <c r="AV129" s="14" t="s">
        <v>83</v>
      </c>
      <c r="AW129" s="14" t="s">
        <v>30</v>
      </c>
      <c r="AX129" s="14" t="s">
        <v>73</v>
      </c>
      <c r="AY129" s="254" t="s">
        <v>120</v>
      </c>
    </row>
    <row r="130" s="15" customFormat="1">
      <c r="A130" s="15"/>
      <c r="B130" s="255"/>
      <c r="C130" s="256"/>
      <c r="D130" s="235" t="s">
        <v>128</v>
      </c>
      <c r="E130" s="257" t="s">
        <v>1</v>
      </c>
      <c r="F130" s="258" t="s">
        <v>131</v>
      </c>
      <c r="G130" s="256"/>
      <c r="H130" s="259">
        <v>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128</v>
      </c>
      <c r="AU130" s="265" t="s">
        <v>81</v>
      </c>
      <c r="AV130" s="15" t="s">
        <v>126</v>
      </c>
      <c r="AW130" s="15" t="s">
        <v>30</v>
      </c>
      <c r="AX130" s="15" t="s">
        <v>81</v>
      </c>
      <c r="AY130" s="265" t="s">
        <v>120</v>
      </c>
    </row>
    <row r="131" s="2" customFormat="1" ht="16.5" customHeight="1">
      <c r="A131" s="38"/>
      <c r="B131" s="39"/>
      <c r="C131" s="219" t="s">
        <v>126</v>
      </c>
      <c r="D131" s="219" t="s">
        <v>122</v>
      </c>
      <c r="E131" s="220" t="s">
        <v>447</v>
      </c>
      <c r="F131" s="221" t="s">
        <v>448</v>
      </c>
      <c r="G131" s="222" t="s">
        <v>439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126</v>
      </c>
      <c r="AT131" s="231" t="s">
        <v>122</v>
      </c>
      <c r="AU131" s="231" t="s">
        <v>81</v>
      </c>
      <c r="AY131" s="17" t="s">
        <v>120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126</v>
      </c>
      <c r="BM131" s="231" t="s">
        <v>449</v>
      </c>
    </row>
    <row r="132" s="13" customFormat="1">
      <c r="A132" s="13"/>
      <c r="B132" s="233"/>
      <c r="C132" s="234"/>
      <c r="D132" s="235" t="s">
        <v>128</v>
      </c>
      <c r="E132" s="236" t="s">
        <v>1</v>
      </c>
      <c r="F132" s="237" t="s">
        <v>448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128</v>
      </c>
      <c r="AU132" s="243" t="s">
        <v>81</v>
      </c>
      <c r="AV132" s="13" t="s">
        <v>81</v>
      </c>
      <c r="AW132" s="13" t="s">
        <v>30</v>
      </c>
      <c r="AX132" s="13" t="s">
        <v>73</v>
      </c>
      <c r="AY132" s="243" t="s">
        <v>120</v>
      </c>
    </row>
    <row r="133" s="14" customFormat="1">
      <c r="A133" s="14"/>
      <c r="B133" s="244"/>
      <c r="C133" s="245"/>
      <c r="D133" s="235" t="s">
        <v>128</v>
      </c>
      <c r="E133" s="246" t="s">
        <v>1</v>
      </c>
      <c r="F133" s="247" t="s">
        <v>81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128</v>
      </c>
      <c r="AU133" s="254" t="s">
        <v>81</v>
      </c>
      <c r="AV133" s="14" t="s">
        <v>83</v>
      </c>
      <c r="AW133" s="14" t="s">
        <v>30</v>
      </c>
      <c r="AX133" s="14" t="s">
        <v>73</v>
      </c>
      <c r="AY133" s="254" t="s">
        <v>120</v>
      </c>
    </row>
    <row r="134" s="15" customFormat="1">
      <c r="A134" s="15"/>
      <c r="B134" s="255"/>
      <c r="C134" s="256"/>
      <c r="D134" s="235" t="s">
        <v>128</v>
      </c>
      <c r="E134" s="257" t="s">
        <v>1</v>
      </c>
      <c r="F134" s="258" t="s">
        <v>131</v>
      </c>
      <c r="G134" s="256"/>
      <c r="H134" s="259">
        <v>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128</v>
      </c>
      <c r="AU134" s="265" t="s">
        <v>81</v>
      </c>
      <c r="AV134" s="15" t="s">
        <v>126</v>
      </c>
      <c r="AW134" s="15" t="s">
        <v>30</v>
      </c>
      <c r="AX134" s="15" t="s">
        <v>81</v>
      </c>
      <c r="AY134" s="265" t="s">
        <v>120</v>
      </c>
    </row>
    <row r="135" s="2" customFormat="1" ht="16.5" customHeight="1">
      <c r="A135" s="38"/>
      <c r="B135" s="39"/>
      <c r="C135" s="219" t="s">
        <v>146</v>
      </c>
      <c r="D135" s="219" t="s">
        <v>122</v>
      </c>
      <c r="E135" s="220" t="s">
        <v>450</v>
      </c>
      <c r="F135" s="221" t="s">
        <v>451</v>
      </c>
      <c r="G135" s="222" t="s">
        <v>439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126</v>
      </c>
      <c r="AT135" s="231" t="s">
        <v>122</v>
      </c>
      <c r="AU135" s="231" t="s">
        <v>81</v>
      </c>
      <c r="AY135" s="17" t="s">
        <v>120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126</v>
      </c>
      <c r="BM135" s="231" t="s">
        <v>452</v>
      </c>
    </row>
    <row r="136" s="13" customFormat="1">
      <c r="A136" s="13"/>
      <c r="B136" s="233"/>
      <c r="C136" s="234"/>
      <c r="D136" s="235" t="s">
        <v>128</v>
      </c>
      <c r="E136" s="236" t="s">
        <v>1</v>
      </c>
      <c r="F136" s="237" t="s">
        <v>451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128</v>
      </c>
      <c r="AU136" s="243" t="s">
        <v>81</v>
      </c>
      <c r="AV136" s="13" t="s">
        <v>81</v>
      </c>
      <c r="AW136" s="13" t="s">
        <v>30</v>
      </c>
      <c r="AX136" s="13" t="s">
        <v>73</v>
      </c>
      <c r="AY136" s="243" t="s">
        <v>120</v>
      </c>
    </row>
    <row r="137" s="14" customFormat="1">
      <c r="A137" s="14"/>
      <c r="B137" s="244"/>
      <c r="C137" s="245"/>
      <c r="D137" s="235" t="s">
        <v>128</v>
      </c>
      <c r="E137" s="246" t="s">
        <v>1</v>
      </c>
      <c r="F137" s="247" t="s">
        <v>81</v>
      </c>
      <c r="G137" s="245"/>
      <c r="H137" s="248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128</v>
      </c>
      <c r="AU137" s="254" t="s">
        <v>81</v>
      </c>
      <c r="AV137" s="14" t="s">
        <v>83</v>
      </c>
      <c r="AW137" s="14" t="s">
        <v>30</v>
      </c>
      <c r="AX137" s="14" t="s">
        <v>73</v>
      </c>
      <c r="AY137" s="254" t="s">
        <v>120</v>
      </c>
    </row>
    <row r="138" s="15" customFormat="1">
      <c r="A138" s="15"/>
      <c r="B138" s="255"/>
      <c r="C138" s="256"/>
      <c r="D138" s="235" t="s">
        <v>128</v>
      </c>
      <c r="E138" s="257" t="s">
        <v>1</v>
      </c>
      <c r="F138" s="258" t="s">
        <v>131</v>
      </c>
      <c r="G138" s="256"/>
      <c r="H138" s="259">
        <v>1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128</v>
      </c>
      <c r="AU138" s="265" t="s">
        <v>81</v>
      </c>
      <c r="AV138" s="15" t="s">
        <v>126</v>
      </c>
      <c r="AW138" s="15" t="s">
        <v>30</v>
      </c>
      <c r="AX138" s="15" t="s">
        <v>81</v>
      </c>
      <c r="AY138" s="265" t="s">
        <v>120</v>
      </c>
    </row>
    <row r="139" s="2" customFormat="1" ht="16.5" customHeight="1">
      <c r="A139" s="38"/>
      <c r="B139" s="39"/>
      <c r="C139" s="219" t="s">
        <v>153</v>
      </c>
      <c r="D139" s="219" t="s">
        <v>122</v>
      </c>
      <c r="E139" s="220" t="s">
        <v>453</v>
      </c>
      <c r="F139" s="221" t="s">
        <v>454</v>
      </c>
      <c r="G139" s="222" t="s">
        <v>233</v>
      </c>
      <c r="H139" s="223">
        <v>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126</v>
      </c>
      <c r="AT139" s="231" t="s">
        <v>122</v>
      </c>
      <c r="AU139" s="231" t="s">
        <v>81</v>
      </c>
      <c r="AY139" s="17" t="s">
        <v>120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126</v>
      </c>
      <c r="BM139" s="231" t="s">
        <v>455</v>
      </c>
    </row>
    <row r="140" s="13" customFormat="1">
      <c r="A140" s="13"/>
      <c r="B140" s="233"/>
      <c r="C140" s="234"/>
      <c r="D140" s="235" t="s">
        <v>128</v>
      </c>
      <c r="E140" s="236" t="s">
        <v>1</v>
      </c>
      <c r="F140" s="237" t="s">
        <v>454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128</v>
      </c>
      <c r="AU140" s="243" t="s">
        <v>81</v>
      </c>
      <c r="AV140" s="13" t="s">
        <v>81</v>
      </c>
      <c r="AW140" s="13" t="s">
        <v>30</v>
      </c>
      <c r="AX140" s="13" t="s">
        <v>73</v>
      </c>
      <c r="AY140" s="243" t="s">
        <v>120</v>
      </c>
    </row>
    <row r="141" s="14" customFormat="1">
      <c r="A141" s="14"/>
      <c r="B141" s="244"/>
      <c r="C141" s="245"/>
      <c r="D141" s="235" t="s">
        <v>128</v>
      </c>
      <c r="E141" s="246" t="s">
        <v>1</v>
      </c>
      <c r="F141" s="247" t="s">
        <v>153</v>
      </c>
      <c r="G141" s="245"/>
      <c r="H141" s="248">
        <v>6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128</v>
      </c>
      <c r="AU141" s="254" t="s">
        <v>81</v>
      </c>
      <c r="AV141" s="14" t="s">
        <v>83</v>
      </c>
      <c r="AW141" s="14" t="s">
        <v>30</v>
      </c>
      <c r="AX141" s="14" t="s">
        <v>73</v>
      </c>
      <c r="AY141" s="254" t="s">
        <v>120</v>
      </c>
    </row>
    <row r="142" s="15" customFormat="1">
      <c r="A142" s="15"/>
      <c r="B142" s="255"/>
      <c r="C142" s="256"/>
      <c r="D142" s="235" t="s">
        <v>128</v>
      </c>
      <c r="E142" s="257" t="s">
        <v>1</v>
      </c>
      <c r="F142" s="258" t="s">
        <v>131</v>
      </c>
      <c r="G142" s="256"/>
      <c r="H142" s="259">
        <v>6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128</v>
      </c>
      <c r="AU142" s="265" t="s">
        <v>81</v>
      </c>
      <c r="AV142" s="15" t="s">
        <v>126</v>
      </c>
      <c r="AW142" s="15" t="s">
        <v>30</v>
      </c>
      <c r="AX142" s="15" t="s">
        <v>81</v>
      </c>
      <c r="AY142" s="265" t="s">
        <v>120</v>
      </c>
    </row>
    <row r="143" s="2" customFormat="1" ht="16.5" customHeight="1">
      <c r="A143" s="38"/>
      <c r="B143" s="39"/>
      <c r="C143" s="219" t="s">
        <v>157</v>
      </c>
      <c r="D143" s="219" t="s">
        <v>122</v>
      </c>
      <c r="E143" s="220" t="s">
        <v>456</v>
      </c>
      <c r="F143" s="221" t="s">
        <v>457</v>
      </c>
      <c r="G143" s="222" t="s">
        <v>439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126</v>
      </c>
      <c r="AT143" s="231" t="s">
        <v>122</v>
      </c>
      <c r="AU143" s="231" t="s">
        <v>81</v>
      </c>
      <c r="AY143" s="17" t="s">
        <v>120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126</v>
      </c>
      <c r="BM143" s="231" t="s">
        <v>458</v>
      </c>
    </row>
    <row r="144" s="13" customFormat="1">
      <c r="A144" s="13"/>
      <c r="B144" s="233"/>
      <c r="C144" s="234"/>
      <c r="D144" s="235" t="s">
        <v>128</v>
      </c>
      <c r="E144" s="236" t="s">
        <v>1</v>
      </c>
      <c r="F144" s="237" t="s">
        <v>459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128</v>
      </c>
      <c r="AU144" s="243" t="s">
        <v>81</v>
      </c>
      <c r="AV144" s="13" t="s">
        <v>81</v>
      </c>
      <c r="AW144" s="13" t="s">
        <v>30</v>
      </c>
      <c r="AX144" s="13" t="s">
        <v>73</v>
      </c>
      <c r="AY144" s="243" t="s">
        <v>120</v>
      </c>
    </row>
    <row r="145" s="14" customFormat="1">
      <c r="A145" s="14"/>
      <c r="B145" s="244"/>
      <c r="C145" s="245"/>
      <c r="D145" s="235" t="s">
        <v>128</v>
      </c>
      <c r="E145" s="246" t="s">
        <v>1</v>
      </c>
      <c r="F145" s="247" t="s">
        <v>81</v>
      </c>
      <c r="G145" s="245"/>
      <c r="H145" s="248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128</v>
      </c>
      <c r="AU145" s="254" t="s">
        <v>81</v>
      </c>
      <c r="AV145" s="14" t="s">
        <v>83</v>
      </c>
      <c r="AW145" s="14" t="s">
        <v>30</v>
      </c>
      <c r="AX145" s="14" t="s">
        <v>73</v>
      </c>
      <c r="AY145" s="254" t="s">
        <v>120</v>
      </c>
    </row>
    <row r="146" s="15" customFormat="1">
      <c r="A146" s="15"/>
      <c r="B146" s="255"/>
      <c r="C146" s="256"/>
      <c r="D146" s="235" t="s">
        <v>128</v>
      </c>
      <c r="E146" s="257" t="s">
        <v>1</v>
      </c>
      <c r="F146" s="258" t="s">
        <v>131</v>
      </c>
      <c r="G146" s="256"/>
      <c r="H146" s="259">
        <v>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128</v>
      </c>
      <c r="AU146" s="265" t="s">
        <v>81</v>
      </c>
      <c r="AV146" s="15" t="s">
        <v>126</v>
      </c>
      <c r="AW146" s="15" t="s">
        <v>30</v>
      </c>
      <c r="AX146" s="15" t="s">
        <v>81</v>
      </c>
      <c r="AY146" s="265" t="s">
        <v>120</v>
      </c>
    </row>
    <row r="147" s="2" customFormat="1" ht="16.5" customHeight="1">
      <c r="A147" s="38"/>
      <c r="B147" s="39"/>
      <c r="C147" s="219" t="s">
        <v>161</v>
      </c>
      <c r="D147" s="219" t="s">
        <v>122</v>
      </c>
      <c r="E147" s="220" t="s">
        <v>460</v>
      </c>
      <c r="F147" s="221" t="s">
        <v>461</v>
      </c>
      <c r="G147" s="222" t="s">
        <v>439</v>
      </c>
      <c r="H147" s="223">
        <v>1</v>
      </c>
      <c r="I147" s="224"/>
      <c r="J147" s="225">
        <f>ROUND(I147*H147,2)</f>
        <v>0</v>
      </c>
      <c r="K147" s="226"/>
      <c r="L147" s="44"/>
      <c r="M147" s="280" t="s">
        <v>1</v>
      </c>
      <c r="N147" s="281" t="s">
        <v>38</v>
      </c>
      <c r="O147" s="282"/>
      <c r="P147" s="283">
        <f>O147*H147</f>
        <v>0</v>
      </c>
      <c r="Q147" s="283">
        <v>0</v>
      </c>
      <c r="R147" s="283">
        <f>Q147*H147</f>
        <v>0</v>
      </c>
      <c r="S147" s="283">
        <v>0</v>
      </c>
      <c r="T147" s="2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126</v>
      </c>
      <c r="AT147" s="231" t="s">
        <v>122</v>
      </c>
      <c r="AU147" s="231" t="s">
        <v>81</v>
      </c>
      <c r="AY147" s="17" t="s">
        <v>120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126</v>
      </c>
      <c r="BM147" s="231" t="s">
        <v>462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RB1TbDbKdkuk9wdjt6ldEiRz8sRYkaMDLpgPM8kVIDQJZfK8gMqEr1cJjD20VuZuImB9hB8pxYhoeug6rWGqxA==" hashValue="fUm0XtEPk/Fm+7R9I/6kj6py/Vr9qog94bmzRLsykjUTCHhIhDQXdcYH+POQEfxkzv/CjQVMSSvpBJ438nsdKA==" algorithmName="SHA-512" password="CC35"/>
  <autoFilter ref="C116:K14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Touš</dc:creator>
  <cp:lastModifiedBy>Jan Touš</cp:lastModifiedBy>
  <dcterms:created xsi:type="dcterms:W3CDTF">2024-03-20T09:59:05Z</dcterms:created>
  <dcterms:modified xsi:type="dcterms:W3CDTF">2024-03-20T09:59:29Z</dcterms:modified>
</cp:coreProperties>
</file>